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ate1904="1"/>
  <mc:AlternateContent xmlns:mc="http://schemas.openxmlformats.org/markup-compatibility/2006">
    <mc:Choice Requires="x15">
      <x15ac:absPath xmlns:x15ac="http://schemas.microsoft.com/office/spreadsheetml/2010/11/ac" url="C:\Users\mandy\Dropbox\MERCIAN LEAGUE\Mercian Offical 2024\"/>
    </mc:Choice>
  </mc:AlternateContent>
  <xr:revisionPtr revIDLastSave="0" documentId="13_ncr:1_{E3A853C8-4ECC-4E04-A3AC-BB802B53B37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ala" sheetId="1" r:id="rId1"/>
    <sheet name="Girls" sheetId="2" r:id="rId2"/>
    <sheet name="Boys" sheetId="3" r:id="rId3"/>
    <sheet name="Lane1" sheetId="4" r:id="rId4"/>
    <sheet name="Lane2" sheetId="5" r:id="rId5"/>
    <sheet name="Lane3" sheetId="6" r:id="rId6"/>
    <sheet name="Lane4" sheetId="7" r:id="rId7"/>
    <sheet name="Lane5" sheetId="8" r:id="rId8"/>
    <sheet name="Lane6" sheetId="9" r:id="rId9"/>
  </sheets>
  <definedNames>
    <definedName name="_xlnm.Print_Area" localSheetId="0">Gala!$A$1:$T$105</definedName>
    <definedName name="_xlnm.Print_Titles" localSheetId="0">Gala!$1:$4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" l="1"/>
  <c r="F5" i="1"/>
  <c r="R5" i="1" l="1"/>
  <c r="O7" i="1"/>
  <c r="O5" i="1"/>
  <c r="L7" i="1"/>
  <c r="L5" i="1"/>
  <c r="I7" i="1"/>
  <c r="I5" i="1"/>
  <c r="F7" i="1"/>
  <c r="R25" i="1"/>
  <c r="O25" i="1"/>
  <c r="L25" i="1"/>
  <c r="I25" i="1"/>
  <c r="F25" i="1"/>
  <c r="C25" i="1"/>
  <c r="R2" i="1"/>
  <c r="O2" i="1"/>
  <c r="L2" i="1"/>
  <c r="I2" i="1"/>
  <c r="F2" i="1"/>
  <c r="C2" i="1"/>
  <c r="O45" i="1"/>
  <c r="S103" i="1" l="1"/>
  <c r="T103" i="1" s="1"/>
  <c r="S101" i="1"/>
  <c r="T101" i="1" s="1"/>
  <c r="S99" i="1"/>
  <c r="T99" i="1" s="1"/>
  <c r="S97" i="1"/>
  <c r="T97" i="1" s="1"/>
  <c r="S95" i="1"/>
  <c r="T95" i="1" s="1"/>
  <c r="S93" i="1"/>
  <c r="T93" i="1" s="1"/>
  <c r="S91" i="1"/>
  <c r="T91" i="1" s="1"/>
  <c r="S89" i="1"/>
  <c r="T89" i="1" s="1"/>
  <c r="S87" i="1"/>
  <c r="T87" i="1" s="1"/>
  <c r="S85" i="1"/>
  <c r="T85" i="1" s="1"/>
  <c r="S83" i="1"/>
  <c r="T83" i="1" s="1"/>
  <c r="S81" i="1"/>
  <c r="T81" i="1" s="1"/>
  <c r="S79" i="1"/>
  <c r="T79" i="1" s="1"/>
  <c r="S77" i="1"/>
  <c r="T77" i="1" s="1"/>
  <c r="S75" i="1"/>
  <c r="T75" i="1" s="1"/>
  <c r="S73" i="1"/>
  <c r="T73" i="1" s="1"/>
  <c r="S71" i="1"/>
  <c r="T71" i="1" s="1"/>
  <c r="S69" i="1"/>
  <c r="T69" i="1" s="1"/>
  <c r="S67" i="1"/>
  <c r="T67" i="1" s="1"/>
  <c r="S65" i="1"/>
  <c r="T65" i="1" s="1"/>
  <c r="S63" i="1"/>
  <c r="T63" i="1" s="1"/>
  <c r="S61" i="1"/>
  <c r="T61" i="1" s="1"/>
  <c r="S59" i="1"/>
  <c r="T59" i="1" s="1"/>
  <c r="S57" i="1"/>
  <c r="T57" i="1" s="1"/>
  <c r="S55" i="1"/>
  <c r="T55" i="1" s="1"/>
  <c r="S53" i="1"/>
  <c r="T53" i="1" s="1"/>
  <c r="S51" i="1"/>
  <c r="T51" i="1" s="1"/>
  <c r="S49" i="1"/>
  <c r="T49" i="1" s="1"/>
  <c r="S47" i="1"/>
  <c r="T47" i="1" s="1"/>
  <c r="S45" i="1"/>
  <c r="T45" i="1" s="1"/>
  <c r="S43" i="1"/>
  <c r="T43" i="1" s="1"/>
  <c r="S41" i="1"/>
  <c r="T41" i="1" s="1"/>
  <c r="S39" i="1"/>
  <c r="T39" i="1" s="1"/>
  <c r="S37" i="1"/>
  <c r="T37" i="1" s="1"/>
  <c r="S35" i="1"/>
  <c r="T35" i="1" s="1"/>
  <c r="S33" i="1"/>
  <c r="T33" i="1" s="1"/>
  <c r="S31" i="1"/>
  <c r="T31" i="1" s="1"/>
  <c r="S29" i="1"/>
  <c r="T29" i="1" s="1"/>
  <c r="S27" i="1"/>
  <c r="T27" i="1" s="1"/>
  <c r="S25" i="1"/>
  <c r="T25" i="1" s="1"/>
  <c r="S23" i="1"/>
  <c r="T23" i="1" s="1"/>
  <c r="S21" i="1"/>
  <c r="T21" i="1" s="1"/>
  <c r="S19" i="1"/>
  <c r="T19" i="1" s="1"/>
  <c r="S17" i="1"/>
  <c r="T17" i="1" s="1"/>
  <c r="S15" i="1"/>
  <c r="T15" i="1" s="1"/>
  <c r="S13" i="1"/>
  <c r="T13" i="1" s="1"/>
  <c r="S11" i="1"/>
  <c r="T11" i="1" s="1"/>
  <c r="S9" i="1"/>
  <c r="T9" i="1" s="1"/>
  <c r="S7" i="1"/>
  <c r="T7" i="1" s="1"/>
  <c r="S5" i="1"/>
  <c r="T5" i="1" s="1"/>
  <c r="T6" i="1" s="1"/>
  <c r="P103" i="1"/>
  <c r="Q103" i="1" s="1"/>
  <c r="P101" i="1"/>
  <c r="Q101" i="1" s="1"/>
  <c r="P99" i="1"/>
  <c r="Q99" i="1" s="1"/>
  <c r="P97" i="1"/>
  <c r="Q97" i="1" s="1"/>
  <c r="P95" i="1"/>
  <c r="Q95" i="1" s="1"/>
  <c r="P93" i="1"/>
  <c r="Q93" i="1" s="1"/>
  <c r="P91" i="1"/>
  <c r="Q91" i="1" s="1"/>
  <c r="P89" i="1"/>
  <c r="Q89" i="1" s="1"/>
  <c r="P87" i="1"/>
  <c r="Q87" i="1" s="1"/>
  <c r="P85" i="1"/>
  <c r="Q85" i="1" s="1"/>
  <c r="P83" i="1"/>
  <c r="Q83" i="1" s="1"/>
  <c r="P81" i="1"/>
  <c r="Q81" i="1" s="1"/>
  <c r="P79" i="1"/>
  <c r="Q79" i="1" s="1"/>
  <c r="P77" i="1"/>
  <c r="Q77" i="1" s="1"/>
  <c r="P75" i="1"/>
  <c r="Q75" i="1" s="1"/>
  <c r="P73" i="1"/>
  <c r="Q73" i="1" s="1"/>
  <c r="P71" i="1"/>
  <c r="Q71" i="1" s="1"/>
  <c r="P69" i="1"/>
  <c r="Q69" i="1" s="1"/>
  <c r="P67" i="1"/>
  <c r="Q67" i="1" s="1"/>
  <c r="P65" i="1"/>
  <c r="Q65" i="1" s="1"/>
  <c r="P63" i="1"/>
  <c r="Q63" i="1" s="1"/>
  <c r="P61" i="1"/>
  <c r="Q61" i="1" s="1"/>
  <c r="P59" i="1"/>
  <c r="Q59" i="1" s="1"/>
  <c r="P57" i="1"/>
  <c r="Q57" i="1" s="1"/>
  <c r="P55" i="1"/>
  <c r="Q55" i="1" s="1"/>
  <c r="P53" i="1"/>
  <c r="Q53" i="1" s="1"/>
  <c r="P51" i="1"/>
  <c r="Q51" i="1" s="1"/>
  <c r="P49" i="1"/>
  <c r="Q49" i="1" s="1"/>
  <c r="P47" i="1"/>
  <c r="Q47" i="1" s="1"/>
  <c r="P45" i="1"/>
  <c r="Q45" i="1" s="1"/>
  <c r="P43" i="1"/>
  <c r="Q43" i="1" s="1"/>
  <c r="P41" i="1"/>
  <c r="Q41" i="1" s="1"/>
  <c r="P39" i="1"/>
  <c r="Q39" i="1" s="1"/>
  <c r="P37" i="1"/>
  <c r="Q37" i="1" s="1"/>
  <c r="P35" i="1"/>
  <c r="Q35" i="1" s="1"/>
  <c r="P33" i="1"/>
  <c r="Q33" i="1" s="1"/>
  <c r="P31" i="1"/>
  <c r="Q31" i="1" s="1"/>
  <c r="P29" i="1"/>
  <c r="Q29" i="1" s="1"/>
  <c r="P27" i="1"/>
  <c r="Q27" i="1" s="1"/>
  <c r="P25" i="1"/>
  <c r="Q25" i="1" s="1"/>
  <c r="P23" i="1"/>
  <c r="Q23" i="1" s="1"/>
  <c r="P21" i="1"/>
  <c r="Q21" i="1" s="1"/>
  <c r="P19" i="1"/>
  <c r="Q19" i="1" s="1"/>
  <c r="P17" i="1"/>
  <c r="Q17" i="1" s="1"/>
  <c r="P15" i="1"/>
  <c r="Q15" i="1" s="1"/>
  <c r="P13" i="1"/>
  <c r="Q13" i="1" s="1"/>
  <c r="P11" i="1"/>
  <c r="Q11" i="1" s="1"/>
  <c r="P9" i="1"/>
  <c r="Q9" i="1" s="1"/>
  <c r="P7" i="1"/>
  <c r="Q7" i="1" s="1"/>
  <c r="P5" i="1"/>
  <c r="Q5" i="1" s="1"/>
  <c r="Q6" i="1" s="1"/>
  <c r="M103" i="1"/>
  <c r="N103" i="1" s="1"/>
  <c r="M101" i="1"/>
  <c r="N101" i="1" s="1"/>
  <c r="M99" i="1"/>
  <c r="N99" i="1" s="1"/>
  <c r="M97" i="1"/>
  <c r="N97" i="1" s="1"/>
  <c r="M95" i="1"/>
  <c r="N95" i="1" s="1"/>
  <c r="M93" i="1"/>
  <c r="N93" i="1" s="1"/>
  <c r="M91" i="1"/>
  <c r="N91" i="1" s="1"/>
  <c r="M89" i="1"/>
  <c r="N89" i="1" s="1"/>
  <c r="M87" i="1"/>
  <c r="N87" i="1" s="1"/>
  <c r="M85" i="1"/>
  <c r="N85" i="1" s="1"/>
  <c r="M83" i="1"/>
  <c r="N83" i="1" s="1"/>
  <c r="M81" i="1"/>
  <c r="N81" i="1" s="1"/>
  <c r="M79" i="1"/>
  <c r="N79" i="1" s="1"/>
  <c r="M77" i="1"/>
  <c r="N77" i="1" s="1"/>
  <c r="M75" i="1"/>
  <c r="N75" i="1" s="1"/>
  <c r="M73" i="1"/>
  <c r="N73" i="1" s="1"/>
  <c r="M71" i="1"/>
  <c r="N71" i="1" s="1"/>
  <c r="M69" i="1"/>
  <c r="N69" i="1" s="1"/>
  <c r="M67" i="1"/>
  <c r="N67" i="1" s="1"/>
  <c r="M65" i="1"/>
  <c r="N65" i="1" s="1"/>
  <c r="M63" i="1"/>
  <c r="N63" i="1" s="1"/>
  <c r="M61" i="1"/>
  <c r="N61" i="1" s="1"/>
  <c r="M59" i="1"/>
  <c r="N59" i="1" s="1"/>
  <c r="M57" i="1"/>
  <c r="N57" i="1" s="1"/>
  <c r="M55" i="1"/>
  <c r="N55" i="1" s="1"/>
  <c r="M53" i="1"/>
  <c r="N53" i="1" s="1"/>
  <c r="M51" i="1"/>
  <c r="N51" i="1" s="1"/>
  <c r="M49" i="1"/>
  <c r="N49" i="1" s="1"/>
  <c r="M47" i="1"/>
  <c r="N47" i="1" s="1"/>
  <c r="M45" i="1"/>
  <c r="N45" i="1" s="1"/>
  <c r="M43" i="1"/>
  <c r="N43" i="1" s="1"/>
  <c r="M41" i="1"/>
  <c r="N41" i="1" s="1"/>
  <c r="M39" i="1"/>
  <c r="N39" i="1" s="1"/>
  <c r="M37" i="1"/>
  <c r="N37" i="1" s="1"/>
  <c r="M35" i="1"/>
  <c r="N35" i="1" s="1"/>
  <c r="M33" i="1"/>
  <c r="N33" i="1" s="1"/>
  <c r="M31" i="1"/>
  <c r="N31" i="1" s="1"/>
  <c r="M29" i="1"/>
  <c r="N29" i="1" s="1"/>
  <c r="M27" i="1"/>
  <c r="N27" i="1" s="1"/>
  <c r="M25" i="1"/>
  <c r="N25" i="1" s="1"/>
  <c r="M23" i="1"/>
  <c r="N23" i="1" s="1"/>
  <c r="M21" i="1"/>
  <c r="N21" i="1" s="1"/>
  <c r="M19" i="1"/>
  <c r="N19" i="1" s="1"/>
  <c r="M17" i="1"/>
  <c r="N17" i="1" s="1"/>
  <c r="M15" i="1"/>
  <c r="N15" i="1" s="1"/>
  <c r="M13" i="1"/>
  <c r="N13" i="1" s="1"/>
  <c r="M11" i="1"/>
  <c r="N11" i="1" s="1"/>
  <c r="M9" i="1"/>
  <c r="N9" i="1" s="1"/>
  <c r="M7" i="1"/>
  <c r="N7" i="1" s="1"/>
  <c r="M5" i="1"/>
  <c r="N5" i="1" s="1"/>
  <c r="N6" i="1" s="1"/>
  <c r="J103" i="1"/>
  <c r="K103" i="1" s="1"/>
  <c r="J101" i="1"/>
  <c r="K101" i="1" s="1"/>
  <c r="J99" i="1"/>
  <c r="K99" i="1" s="1"/>
  <c r="J97" i="1"/>
  <c r="K97" i="1" s="1"/>
  <c r="J95" i="1"/>
  <c r="K95" i="1" s="1"/>
  <c r="J93" i="1"/>
  <c r="K93" i="1" s="1"/>
  <c r="J91" i="1"/>
  <c r="K91" i="1" s="1"/>
  <c r="J89" i="1"/>
  <c r="K89" i="1" s="1"/>
  <c r="J87" i="1"/>
  <c r="K87" i="1" s="1"/>
  <c r="J85" i="1"/>
  <c r="K85" i="1" s="1"/>
  <c r="J83" i="1"/>
  <c r="K83" i="1" s="1"/>
  <c r="J81" i="1"/>
  <c r="K81" i="1" s="1"/>
  <c r="J79" i="1"/>
  <c r="K79" i="1" s="1"/>
  <c r="J77" i="1"/>
  <c r="K77" i="1" s="1"/>
  <c r="J75" i="1"/>
  <c r="K75" i="1" s="1"/>
  <c r="J73" i="1"/>
  <c r="K73" i="1" s="1"/>
  <c r="J71" i="1"/>
  <c r="K71" i="1" s="1"/>
  <c r="J69" i="1"/>
  <c r="K69" i="1" s="1"/>
  <c r="J67" i="1"/>
  <c r="K67" i="1" s="1"/>
  <c r="J65" i="1"/>
  <c r="K65" i="1" s="1"/>
  <c r="J63" i="1"/>
  <c r="K63" i="1" s="1"/>
  <c r="J61" i="1"/>
  <c r="K61" i="1" s="1"/>
  <c r="J59" i="1"/>
  <c r="K59" i="1" s="1"/>
  <c r="J57" i="1"/>
  <c r="K57" i="1" s="1"/>
  <c r="J55" i="1"/>
  <c r="K55" i="1" s="1"/>
  <c r="J53" i="1"/>
  <c r="K53" i="1" s="1"/>
  <c r="J51" i="1"/>
  <c r="K51" i="1" s="1"/>
  <c r="J49" i="1"/>
  <c r="K49" i="1" s="1"/>
  <c r="J47" i="1"/>
  <c r="K47" i="1" s="1"/>
  <c r="J45" i="1"/>
  <c r="K45" i="1" s="1"/>
  <c r="J43" i="1"/>
  <c r="K43" i="1" s="1"/>
  <c r="J41" i="1"/>
  <c r="K41" i="1" s="1"/>
  <c r="J39" i="1"/>
  <c r="K39" i="1" s="1"/>
  <c r="J37" i="1"/>
  <c r="K37" i="1" s="1"/>
  <c r="J35" i="1"/>
  <c r="K35" i="1" s="1"/>
  <c r="J33" i="1"/>
  <c r="K33" i="1" s="1"/>
  <c r="J31" i="1"/>
  <c r="K31" i="1" s="1"/>
  <c r="J29" i="1"/>
  <c r="K29" i="1" s="1"/>
  <c r="J27" i="1"/>
  <c r="K27" i="1" s="1"/>
  <c r="J25" i="1"/>
  <c r="K25" i="1" s="1"/>
  <c r="J23" i="1"/>
  <c r="K23" i="1" s="1"/>
  <c r="J21" i="1"/>
  <c r="K21" i="1" s="1"/>
  <c r="J19" i="1"/>
  <c r="K19" i="1" s="1"/>
  <c r="J17" i="1"/>
  <c r="K17" i="1" s="1"/>
  <c r="J15" i="1"/>
  <c r="K15" i="1" s="1"/>
  <c r="J13" i="1"/>
  <c r="K13" i="1" s="1"/>
  <c r="J11" i="1"/>
  <c r="K11" i="1" s="1"/>
  <c r="J9" i="1"/>
  <c r="K9" i="1" s="1"/>
  <c r="J7" i="1"/>
  <c r="K7" i="1" s="1"/>
  <c r="J5" i="1"/>
  <c r="K5" i="1" s="1"/>
  <c r="K6" i="1" s="1"/>
  <c r="G103" i="1"/>
  <c r="H103" i="1" s="1"/>
  <c r="G101" i="1"/>
  <c r="H101" i="1" s="1"/>
  <c r="G99" i="1"/>
  <c r="H99" i="1" s="1"/>
  <c r="G97" i="1"/>
  <c r="H97" i="1" s="1"/>
  <c r="G95" i="1"/>
  <c r="H95" i="1" s="1"/>
  <c r="G93" i="1"/>
  <c r="H93" i="1" s="1"/>
  <c r="G91" i="1"/>
  <c r="H91" i="1" s="1"/>
  <c r="G89" i="1"/>
  <c r="H89" i="1" s="1"/>
  <c r="G87" i="1"/>
  <c r="H87" i="1" s="1"/>
  <c r="G85" i="1"/>
  <c r="H85" i="1" s="1"/>
  <c r="G83" i="1"/>
  <c r="H83" i="1" s="1"/>
  <c r="G81" i="1"/>
  <c r="H81" i="1" s="1"/>
  <c r="G79" i="1"/>
  <c r="H79" i="1" s="1"/>
  <c r="G77" i="1"/>
  <c r="H77" i="1" s="1"/>
  <c r="G75" i="1"/>
  <c r="H75" i="1" s="1"/>
  <c r="G73" i="1"/>
  <c r="H73" i="1" s="1"/>
  <c r="G71" i="1"/>
  <c r="H71" i="1" s="1"/>
  <c r="G69" i="1"/>
  <c r="H69" i="1" s="1"/>
  <c r="G67" i="1"/>
  <c r="H67" i="1" s="1"/>
  <c r="G65" i="1"/>
  <c r="H65" i="1" s="1"/>
  <c r="G63" i="1"/>
  <c r="H63" i="1" s="1"/>
  <c r="G61" i="1"/>
  <c r="H61" i="1" s="1"/>
  <c r="G59" i="1"/>
  <c r="H59" i="1" s="1"/>
  <c r="G57" i="1"/>
  <c r="H57" i="1" s="1"/>
  <c r="G55" i="1"/>
  <c r="H55" i="1" s="1"/>
  <c r="G53" i="1"/>
  <c r="H53" i="1" s="1"/>
  <c r="G51" i="1"/>
  <c r="H51" i="1" s="1"/>
  <c r="G49" i="1"/>
  <c r="H49" i="1" s="1"/>
  <c r="G47" i="1"/>
  <c r="H47" i="1" s="1"/>
  <c r="G45" i="1"/>
  <c r="H45" i="1" s="1"/>
  <c r="G43" i="1"/>
  <c r="H43" i="1" s="1"/>
  <c r="G41" i="1"/>
  <c r="H41" i="1" s="1"/>
  <c r="G39" i="1"/>
  <c r="H39" i="1" s="1"/>
  <c r="G37" i="1"/>
  <c r="H37" i="1" s="1"/>
  <c r="G35" i="1"/>
  <c r="H35" i="1" s="1"/>
  <c r="G33" i="1"/>
  <c r="H33" i="1" s="1"/>
  <c r="G31" i="1"/>
  <c r="H31" i="1" s="1"/>
  <c r="G29" i="1"/>
  <c r="H29" i="1" s="1"/>
  <c r="G27" i="1"/>
  <c r="H27" i="1" s="1"/>
  <c r="G25" i="1"/>
  <c r="H25" i="1" s="1"/>
  <c r="G23" i="1"/>
  <c r="H23" i="1" s="1"/>
  <c r="G21" i="1"/>
  <c r="H21" i="1" s="1"/>
  <c r="G19" i="1"/>
  <c r="H19" i="1" s="1"/>
  <c r="G17" i="1"/>
  <c r="H17" i="1" s="1"/>
  <c r="G15" i="1"/>
  <c r="H15" i="1" s="1"/>
  <c r="G13" i="1"/>
  <c r="H13" i="1" s="1"/>
  <c r="G11" i="1"/>
  <c r="H11" i="1" s="1"/>
  <c r="G9" i="1"/>
  <c r="H9" i="1" s="1"/>
  <c r="G7" i="1"/>
  <c r="H7" i="1" s="1"/>
  <c r="G5" i="1"/>
  <c r="H5" i="1" s="1"/>
  <c r="H6" i="1" s="1"/>
  <c r="D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Q8" i="1" l="1"/>
  <c r="Q10" i="1" s="1"/>
  <c r="Q12" i="1" s="1"/>
  <c r="Q14" i="1" s="1"/>
  <c r="Q16" i="1" s="1"/>
  <c r="Q18" i="1" s="1"/>
  <c r="Q20" i="1" s="1"/>
  <c r="Q22" i="1" s="1"/>
  <c r="Q24" i="1" s="1"/>
  <c r="Q26" i="1" s="1"/>
  <c r="Q28" i="1" s="1"/>
  <c r="Q30" i="1" s="1"/>
  <c r="Q32" i="1" s="1"/>
  <c r="Q34" i="1" s="1"/>
  <c r="Q36" i="1" s="1"/>
  <c r="Q38" i="1" s="1"/>
  <c r="Q40" i="1" s="1"/>
  <c r="Q42" i="1" s="1"/>
  <c r="Q44" i="1" s="1"/>
  <c r="Q46" i="1" s="1"/>
  <c r="Q48" i="1" s="1"/>
  <c r="Q50" i="1" s="1"/>
  <c r="Q52" i="1" s="1"/>
  <c r="Q54" i="1" s="1"/>
  <c r="Q56" i="1" s="1"/>
  <c r="Q58" i="1" s="1"/>
  <c r="Q60" i="1" s="1"/>
  <c r="Q62" i="1" s="1"/>
  <c r="Q64" i="1" s="1"/>
  <c r="Q66" i="1" s="1"/>
  <c r="Q68" i="1" s="1"/>
  <c r="Q70" i="1" s="1"/>
  <c r="Q72" i="1" s="1"/>
  <c r="Q74" i="1" s="1"/>
  <c r="Q76" i="1" s="1"/>
  <c r="Q78" i="1" s="1"/>
  <c r="Q80" i="1" s="1"/>
  <c r="Q82" i="1" s="1"/>
  <c r="Q84" i="1" s="1"/>
  <c r="Q86" i="1" s="1"/>
  <c r="Q88" i="1" s="1"/>
  <c r="Q90" i="1" s="1"/>
  <c r="Q92" i="1" s="1"/>
  <c r="Q94" i="1" s="1"/>
  <c r="Q96" i="1" s="1"/>
  <c r="Q98" i="1" s="1"/>
  <c r="Q100" i="1" s="1"/>
  <c r="Q102" i="1" s="1"/>
  <c r="Q104" i="1" s="1"/>
  <c r="N8" i="1"/>
  <c r="N10" i="1" s="1"/>
  <c r="N12" i="1" s="1"/>
  <c r="N14" i="1" s="1"/>
  <c r="N16" i="1" s="1"/>
  <c r="N18" i="1" s="1"/>
  <c r="N20" i="1" s="1"/>
  <c r="N22" i="1" s="1"/>
  <c r="N24" i="1" s="1"/>
  <c r="N26" i="1" s="1"/>
  <c r="N28" i="1" s="1"/>
  <c r="N30" i="1" s="1"/>
  <c r="N32" i="1" s="1"/>
  <c r="N34" i="1" s="1"/>
  <c r="N36" i="1" s="1"/>
  <c r="N38" i="1" s="1"/>
  <c r="N40" i="1" s="1"/>
  <c r="N42" i="1" s="1"/>
  <c r="N44" i="1" s="1"/>
  <c r="N46" i="1" s="1"/>
  <c r="N48" i="1" s="1"/>
  <c r="N50" i="1" s="1"/>
  <c r="N52" i="1" s="1"/>
  <c r="N54" i="1" s="1"/>
  <c r="N56" i="1" s="1"/>
  <c r="N58" i="1" s="1"/>
  <c r="N60" i="1" s="1"/>
  <c r="N62" i="1" s="1"/>
  <c r="N64" i="1" s="1"/>
  <c r="N66" i="1" s="1"/>
  <c r="N68" i="1" s="1"/>
  <c r="N70" i="1" s="1"/>
  <c r="N72" i="1" s="1"/>
  <c r="N74" i="1" s="1"/>
  <c r="N76" i="1" s="1"/>
  <c r="N78" i="1" s="1"/>
  <c r="N80" i="1" s="1"/>
  <c r="N82" i="1" s="1"/>
  <c r="N84" i="1" s="1"/>
  <c r="N86" i="1" s="1"/>
  <c r="N88" i="1" s="1"/>
  <c r="N90" i="1" s="1"/>
  <c r="N92" i="1" s="1"/>
  <c r="N94" i="1" s="1"/>
  <c r="N96" i="1" s="1"/>
  <c r="N98" i="1" s="1"/>
  <c r="N100" i="1" s="1"/>
  <c r="N102" i="1" s="1"/>
  <c r="N104" i="1" s="1"/>
  <c r="H8" i="1"/>
  <c r="H10" i="1" s="1"/>
  <c r="H12" i="1" s="1"/>
  <c r="H14" i="1" s="1"/>
  <c r="H16" i="1" s="1"/>
  <c r="H18" i="1" s="1"/>
  <c r="H20" i="1" s="1"/>
  <c r="H22" i="1" s="1"/>
  <c r="H24" i="1" s="1"/>
  <c r="H26" i="1" s="1"/>
  <c r="H28" i="1" s="1"/>
  <c r="H30" i="1" s="1"/>
  <c r="H32" i="1" s="1"/>
  <c r="H34" i="1" s="1"/>
  <c r="H36" i="1" s="1"/>
  <c r="H38" i="1" s="1"/>
  <c r="H40" i="1" s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H62" i="1" s="1"/>
  <c r="H64" i="1" s="1"/>
  <c r="H66" i="1" s="1"/>
  <c r="H68" i="1" s="1"/>
  <c r="H70" i="1" s="1"/>
  <c r="H72" i="1" s="1"/>
  <c r="H74" i="1" s="1"/>
  <c r="H76" i="1" s="1"/>
  <c r="H78" i="1" s="1"/>
  <c r="H80" i="1" s="1"/>
  <c r="H82" i="1" s="1"/>
  <c r="H84" i="1" s="1"/>
  <c r="H86" i="1" s="1"/>
  <c r="H88" i="1" s="1"/>
  <c r="H90" i="1" s="1"/>
  <c r="H92" i="1" s="1"/>
  <c r="H94" i="1" s="1"/>
  <c r="H96" i="1" s="1"/>
  <c r="H98" i="1" s="1"/>
  <c r="H100" i="1" s="1"/>
  <c r="H102" i="1" s="1"/>
  <c r="K8" i="1"/>
  <c r="K10" i="1" s="1"/>
  <c r="K12" i="1" s="1"/>
  <c r="K14" i="1" s="1"/>
  <c r="K16" i="1" s="1"/>
  <c r="K18" i="1" s="1"/>
  <c r="K20" i="1" s="1"/>
  <c r="K22" i="1" s="1"/>
  <c r="K24" i="1" s="1"/>
  <c r="K26" i="1" s="1"/>
  <c r="K28" i="1" s="1"/>
  <c r="K30" i="1" s="1"/>
  <c r="K32" i="1" s="1"/>
  <c r="K34" i="1" s="1"/>
  <c r="K36" i="1" s="1"/>
  <c r="K38" i="1" s="1"/>
  <c r="K40" i="1" s="1"/>
  <c r="K42" i="1" s="1"/>
  <c r="K44" i="1" s="1"/>
  <c r="K46" i="1" s="1"/>
  <c r="K48" i="1" s="1"/>
  <c r="K50" i="1" s="1"/>
  <c r="K52" i="1" s="1"/>
  <c r="K54" i="1" s="1"/>
  <c r="K56" i="1" s="1"/>
  <c r="K58" i="1" s="1"/>
  <c r="K60" i="1" s="1"/>
  <c r="K62" i="1" s="1"/>
  <c r="K64" i="1" s="1"/>
  <c r="K66" i="1" s="1"/>
  <c r="K68" i="1" s="1"/>
  <c r="K70" i="1" s="1"/>
  <c r="K72" i="1" s="1"/>
  <c r="K74" i="1" s="1"/>
  <c r="K76" i="1" s="1"/>
  <c r="K78" i="1" s="1"/>
  <c r="K80" i="1" s="1"/>
  <c r="K82" i="1" s="1"/>
  <c r="K84" i="1" s="1"/>
  <c r="K86" i="1" s="1"/>
  <c r="K88" i="1" s="1"/>
  <c r="K90" i="1" s="1"/>
  <c r="K92" i="1" s="1"/>
  <c r="K94" i="1" s="1"/>
  <c r="K96" i="1" s="1"/>
  <c r="K98" i="1" s="1"/>
  <c r="K100" i="1" s="1"/>
  <c r="K102" i="1" s="1"/>
  <c r="K104" i="1" s="1"/>
  <c r="T8" i="1"/>
  <c r="T10" i="1" s="1"/>
  <c r="T12" i="1" s="1"/>
  <c r="T14" i="1" s="1"/>
  <c r="T16" i="1" s="1"/>
  <c r="T18" i="1" s="1"/>
  <c r="T20" i="1" s="1"/>
  <c r="T22" i="1" s="1"/>
  <c r="T24" i="1" s="1"/>
  <c r="T26" i="1" s="1"/>
  <c r="T28" i="1" s="1"/>
  <c r="T30" i="1" s="1"/>
  <c r="T32" i="1" s="1"/>
  <c r="T34" i="1" s="1"/>
  <c r="T36" i="1" s="1"/>
  <c r="T38" i="1" s="1"/>
  <c r="T40" i="1" s="1"/>
  <c r="T42" i="1" s="1"/>
  <c r="T44" i="1" s="1"/>
  <c r="T46" i="1" s="1"/>
  <c r="T48" i="1" s="1"/>
  <c r="T50" i="1" s="1"/>
  <c r="T52" i="1" s="1"/>
  <c r="T54" i="1" s="1"/>
  <c r="T56" i="1" s="1"/>
  <c r="T58" i="1" s="1"/>
  <c r="T60" i="1" s="1"/>
  <c r="T62" i="1" s="1"/>
  <c r="T64" i="1" s="1"/>
  <c r="T66" i="1" s="1"/>
  <c r="T68" i="1" s="1"/>
  <c r="T70" i="1" s="1"/>
  <c r="T72" i="1" s="1"/>
  <c r="T74" i="1" s="1"/>
  <c r="T76" i="1" s="1"/>
  <c r="T78" i="1" s="1"/>
  <c r="T80" i="1" s="1"/>
  <c r="T82" i="1" s="1"/>
  <c r="T84" i="1" s="1"/>
  <c r="T86" i="1" s="1"/>
  <c r="T88" i="1" s="1"/>
  <c r="T90" i="1" s="1"/>
  <c r="T92" i="1" s="1"/>
  <c r="T94" i="1" s="1"/>
  <c r="T96" i="1" s="1"/>
  <c r="T98" i="1" s="1"/>
  <c r="T100" i="1" s="1"/>
  <c r="T102" i="1" s="1"/>
  <c r="T104" i="1" s="1"/>
  <c r="R87" i="1" l="1"/>
  <c r="O87" i="1"/>
  <c r="G42" i="3" s="1"/>
  <c r="L87" i="1"/>
  <c r="F42" i="3" s="1"/>
  <c r="I87" i="1"/>
  <c r="E42" i="3" s="1"/>
  <c r="F87" i="1"/>
  <c r="R85" i="1"/>
  <c r="O85" i="1"/>
  <c r="G42" i="2" s="1"/>
  <c r="L85" i="1"/>
  <c r="F42" i="2" s="1"/>
  <c r="I85" i="1"/>
  <c r="F85" i="1"/>
  <c r="D42" i="2" s="1"/>
  <c r="R83" i="1"/>
  <c r="O83" i="1"/>
  <c r="G30" i="3" s="1"/>
  <c r="L83" i="1"/>
  <c r="I83" i="1"/>
  <c r="E30" i="3" s="1"/>
  <c r="F83" i="1"/>
  <c r="D30" i="3" s="1"/>
  <c r="R81" i="1"/>
  <c r="H30" i="2" s="1"/>
  <c r="O81" i="1"/>
  <c r="L81" i="1"/>
  <c r="F30" i="2" s="1"/>
  <c r="I81" i="1"/>
  <c r="F81" i="1"/>
  <c r="D30" i="2" s="1"/>
  <c r="R79" i="1"/>
  <c r="O79" i="1"/>
  <c r="G20" i="3" s="1"/>
  <c r="L79" i="1"/>
  <c r="F20" i="3" s="1"/>
  <c r="I79" i="1"/>
  <c r="E20" i="3" s="1"/>
  <c r="F79" i="1"/>
  <c r="D20" i="3" s="1"/>
  <c r="R77" i="1"/>
  <c r="H20" i="2" s="1"/>
  <c r="O77" i="1"/>
  <c r="G20" i="2" s="1"/>
  <c r="L77" i="1"/>
  <c r="F20" i="2" s="1"/>
  <c r="I77" i="1"/>
  <c r="F77" i="1"/>
  <c r="D20" i="2" s="1"/>
  <c r="R75" i="1"/>
  <c r="H10" i="3" s="1"/>
  <c r="O75" i="1"/>
  <c r="G10" i="3" s="1"/>
  <c r="L75" i="1"/>
  <c r="F10" i="3" s="1"/>
  <c r="I75" i="1"/>
  <c r="E10" i="3" s="1"/>
  <c r="F75" i="1"/>
  <c r="R73" i="1"/>
  <c r="H10" i="2" s="1"/>
  <c r="O73" i="1"/>
  <c r="L73" i="1"/>
  <c r="F10" i="2" s="1"/>
  <c r="I73" i="1"/>
  <c r="E10" i="2" s="1"/>
  <c r="F73" i="1"/>
  <c r="D10" i="2" s="1"/>
  <c r="R71" i="1"/>
  <c r="O71" i="1"/>
  <c r="G40" i="3" s="1"/>
  <c r="L71" i="1"/>
  <c r="I71" i="1"/>
  <c r="E40" i="3" s="1"/>
  <c r="F71" i="1"/>
  <c r="R69" i="1"/>
  <c r="H40" i="2" s="1"/>
  <c r="O69" i="1"/>
  <c r="L69" i="1"/>
  <c r="F40" i="2" s="1"/>
  <c r="I69" i="1"/>
  <c r="F69" i="1"/>
  <c r="D40" i="2" s="1"/>
  <c r="R67" i="1"/>
  <c r="O67" i="1"/>
  <c r="G28" i="3" s="1"/>
  <c r="L67" i="1"/>
  <c r="I67" i="1"/>
  <c r="E28" i="3" s="1"/>
  <c r="F67" i="1"/>
  <c r="D28" i="3" s="1"/>
  <c r="R65" i="1"/>
  <c r="H28" i="2" s="1"/>
  <c r="O65" i="1"/>
  <c r="G28" i="2" s="1"/>
  <c r="L65" i="1"/>
  <c r="F28" i="2" s="1"/>
  <c r="I65" i="1"/>
  <c r="F65" i="1"/>
  <c r="D28" i="2" s="1"/>
  <c r="R63" i="1"/>
  <c r="O63" i="1"/>
  <c r="G18" i="3" s="1"/>
  <c r="L63" i="1"/>
  <c r="I63" i="1"/>
  <c r="E18" i="3" s="1"/>
  <c r="F63" i="1"/>
  <c r="D18" i="3" s="1"/>
  <c r="R61" i="1"/>
  <c r="H18" i="2" s="1"/>
  <c r="O61" i="1"/>
  <c r="L61" i="1"/>
  <c r="F18" i="2" s="1"/>
  <c r="I61" i="1"/>
  <c r="F61" i="1"/>
  <c r="D18" i="2" s="1"/>
  <c r="R59" i="1"/>
  <c r="H8" i="3" s="1"/>
  <c r="O59" i="1"/>
  <c r="G8" i="3" s="1"/>
  <c r="L59" i="1"/>
  <c r="F8" i="3" s="1"/>
  <c r="I59" i="1"/>
  <c r="E8" i="3" s="1"/>
  <c r="F59" i="1"/>
  <c r="R57" i="1"/>
  <c r="H8" i="2" s="1"/>
  <c r="O57" i="1"/>
  <c r="G8" i="2" s="1"/>
  <c r="L57" i="1"/>
  <c r="F8" i="2" s="1"/>
  <c r="I57" i="1"/>
  <c r="E8" i="2" s="1"/>
  <c r="F57" i="1"/>
  <c r="D8" i="2" s="1"/>
  <c r="R55" i="1"/>
  <c r="O55" i="1"/>
  <c r="G38" i="3" s="1"/>
  <c r="L55" i="1"/>
  <c r="F38" i="3" s="1"/>
  <c r="I55" i="1"/>
  <c r="E38" i="3" s="1"/>
  <c r="F55" i="1"/>
  <c r="R53" i="1"/>
  <c r="H38" i="2" s="1"/>
  <c r="O53" i="1"/>
  <c r="G38" i="2" s="1"/>
  <c r="L53" i="1"/>
  <c r="F38" i="2" s="1"/>
  <c r="I53" i="1"/>
  <c r="E38" i="2" s="1"/>
  <c r="F53" i="1"/>
  <c r="D38" i="2" s="1"/>
  <c r="R51" i="1"/>
  <c r="O51" i="1"/>
  <c r="G26" i="3" s="1"/>
  <c r="L51" i="1"/>
  <c r="F26" i="3" s="1"/>
  <c r="I51" i="1"/>
  <c r="E26" i="3" s="1"/>
  <c r="F51" i="1"/>
  <c r="D26" i="3" s="1"/>
  <c r="R49" i="1"/>
  <c r="H26" i="2" s="1"/>
  <c r="O49" i="1"/>
  <c r="G26" i="2" s="1"/>
  <c r="L49" i="1"/>
  <c r="F26" i="2" s="1"/>
  <c r="I49" i="1"/>
  <c r="F49" i="1"/>
  <c r="D26" i="2" s="1"/>
  <c r="R47" i="1"/>
  <c r="O47" i="1"/>
  <c r="G16" i="3" s="1"/>
  <c r="L47" i="1"/>
  <c r="F16" i="3" s="1"/>
  <c r="I47" i="1"/>
  <c r="E16" i="3" s="1"/>
  <c r="F47" i="1"/>
  <c r="D16" i="3" s="1"/>
  <c r="R45" i="1"/>
  <c r="H16" i="2" s="1"/>
  <c r="L45" i="1"/>
  <c r="F16" i="2" s="1"/>
  <c r="I45" i="1"/>
  <c r="E16" i="2" s="1"/>
  <c r="F45" i="1"/>
  <c r="D16" i="2" s="1"/>
  <c r="R43" i="1"/>
  <c r="O43" i="1"/>
  <c r="G6" i="3" s="1"/>
  <c r="L43" i="1"/>
  <c r="F6" i="3" s="1"/>
  <c r="I43" i="1"/>
  <c r="E6" i="3" s="1"/>
  <c r="F43" i="1"/>
  <c r="D6" i="3" s="1"/>
  <c r="R41" i="1"/>
  <c r="H6" i="2" s="1"/>
  <c r="O41" i="1"/>
  <c r="G6" i="2" s="1"/>
  <c r="L41" i="1"/>
  <c r="F6" i="2" s="1"/>
  <c r="I41" i="1"/>
  <c r="F41" i="1"/>
  <c r="D6" i="2" s="1"/>
  <c r="R39" i="1"/>
  <c r="H36" i="3" s="1"/>
  <c r="O39" i="1"/>
  <c r="G36" i="3" s="1"/>
  <c r="L39" i="1"/>
  <c r="I39" i="1"/>
  <c r="E36" i="3" s="1"/>
  <c r="F39" i="1"/>
  <c r="R37" i="1"/>
  <c r="H36" i="2" s="1"/>
  <c r="O37" i="1"/>
  <c r="G36" i="2" s="1"/>
  <c r="L37" i="1"/>
  <c r="F36" i="2" s="1"/>
  <c r="I37" i="1"/>
  <c r="E36" i="2" s="1"/>
  <c r="F37" i="1"/>
  <c r="D36" i="2" s="1"/>
  <c r="R35" i="1"/>
  <c r="O35" i="1"/>
  <c r="G24" i="3" s="1"/>
  <c r="L35" i="1"/>
  <c r="F24" i="3" s="1"/>
  <c r="I35" i="1"/>
  <c r="E24" i="3" s="1"/>
  <c r="F35" i="1"/>
  <c r="R33" i="1"/>
  <c r="H24" i="2" s="1"/>
  <c r="O33" i="1"/>
  <c r="G24" i="2" s="1"/>
  <c r="L33" i="1"/>
  <c r="F24" i="2" s="1"/>
  <c r="I33" i="1"/>
  <c r="F33" i="1"/>
  <c r="D24" i="2" s="1"/>
  <c r="R31" i="1"/>
  <c r="H14" i="3" s="1"/>
  <c r="O31" i="1"/>
  <c r="G14" i="3" s="1"/>
  <c r="L31" i="1"/>
  <c r="I31" i="1"/>
  <c r="E14" i="3" s="1"/>
  <c r="F31" i="1"/>
  <c r="R29" i="1"/>
  <c r="H14" i="2" s="1"/>
  <c r="O29" i="1"/>
  <c r="G14" i="2" s="1"/>
  <c r="L29" i="1"/>
  <c r="F14" i="2" s="1"/>
  <c r="I29" i="1"/>
  <c r="E14" i="2" s="1"/>
  <c r="F29" i="1"/>
  <c r="D14" i="2" s="1"/>
  <c r="R27" i="1"/>
  <c r="H4" i="3" s="1"/>
  <c r="O27" i="1"/>
  <c r="G4" i="3" s="1"/>
  <c r="L27" i="1"/>
  <c r="F4" i="3" s="1"/>
  <c r="I27" i="1"/>
  <c r="E4" i="3" s="1"/>
  <c r="F27" i="1"/>
  <c r="D4" i="3" s="1"/>
  <c r="H4" i="2"/>
  <c r="G4" i="2"/>
  <c r="F4" i="2"/>
  <c r="E4" i="2"/>
  <c r="D4" i="2"/>
  <c r="H34" i="3"/>
  <c r="H34" i="2"/>
  <c r="R4" i="1"/>
  <c r="B113" i="1" s="1"/>
  <c r="G34" i="3"/>
  <c r="O4" i="1"/>
  <c r="O105" i="1" s="1"/>
  <c r="F34" i="2"/>
  <c r="L4" i="1"/>
  <c r="F3" i="2" s="1"/>
  <c r="E34" i="3"/>
  <c r="I4" i="1"/>
  <c r="I128" i="1" s="1"/>
  <c r="D34" i="3"/>
  <c r="F4" i="1"/>
  <c r="B127" i="1" s="1"/>
  <c r="E34" i="2"/>
  <c r="D34" i="2"/>
  <c r="C4" i="1"/>
  <c r="C105" i="1" s="1"/>
  <c r="C87" i="1"/>
  <c r="C42" i="3" s="1"/>
  <c r="C85" i="1"/>
  <c r="C42" i="2" s="1"/>
  <c r="C83" i="1"/>
  <c r="C30" i="3" s="1"/>
  <c r="C81" i="1"/>
  <c r="C30" i="2" s="1"/>
  <c r="C79" i="1"/>
  <c r="C20" i="3" s="1"/>
  <c r="C77" i="1"/>
  <c r="C20" i="2" s="1"/>
  <c r="C75" i="1"/>
  <c r="C10" i="3" s="1"/>
  <c r="C73" i="1"/>
  <c r="C10" i="2" s="1"/>
  <c r="C71" i="1"/>
  <c r="C40" i="3" s="1"/>
  <c r="C69" i="1"/>
  <c r="C40" i="2" s="1"/>
  <c r="C67" i="1"/>
  <c r="C65" i="1"/>
  <c r="C28" i="2" s="1"/>
  <c r="C63" i="1"/>
  <c r="C18" i="3" s="1"/>
  <c r="C61" i="1"/>
  <c r="C18" i="2" s="1"/>
  <c r="C59" i="1"/>
  <c r="C8" i="3" s="1"/>
  <c r="C57" i="1"/>
  <c r="C8" i="2" s="1"/>
  <c r="C55" i="1"/>
  <c r="C38" i="3" s="1"/>
  <c r="C53" i="1"/>
  <c r="C38" i="2" s="1"/>
  <c r="C51" i="1"/>
  <c r="C26" i="3" s="1"/>
  <c r="C49" i="1"/>
  <c r="C26" i="2" s="1"/>
  <c r="C47" i="1"/>
  <c r="C16" i="3" s="1"/>
  <c r="C45" i="1"/>
  <c r="C16" i="2" s="1"/>
  <c r="C43" i="1"/>
  <c r="C6" i="3" s="1"/>
  <c r="C41" i="1"/>
  <c r="C6" i="2" s="1"/>
  <c r="C39" i="1"/>
  <c r="C36" i="3" s="1"/>
  <c r="C37" i="1"/>
  <c r="C36" i="2" s="1"/>
  <c r="C35" i="1"/>
  <c r="C24" i="3" s="1"/>
  <c r="C33" i="1"/>
  <c r="C24" i="2" s="1"/>
  <c r="C31" i="1"/>
  <c r="C14" i="3" s="1"/>
  <c r="C29" i="1"/>
  <c r="C14" i="2" s="1"/>
  <c r="C27" i="1"/>
  <c r="C4" i="3" s="1"/>
  <c r="C4" i="2"/>
  <c r="C7" i="1"/>
  <c r="C34" i="3" s="1"/>
  <c r="C5" i="1"/>
  <c r="C34" i="2" s="1"/>
  <c r="E5" i="1"/>
  <c r="E7" i="1"/>
  <c r="U7" i="1" s="1"/>
  <c r="E9" i="1"/>
  <c r="U9" i="1" s="1"/>
  <c r="E11" i="1"/>
  <c r="U11" i="1" s="1"/>
  <c r="E13" i="1"/>
  <c r="U13" i="1" s="1"/>
  <c r="E15" i="1"/>
  <c r="U15" i="1" s="1"/>
  <c r="E17" i="1"/>
  <c r="U17" i="1" s="1"/>
  <c r="E19" i="1"/>
  <c r="U19" i="1" s="1"/>
  <c r="E21" i="1"/>
  <c r="U21" i="1" s="1"/>
  <c r="E25" i="1"/>
  <c r="U25" i="1" s="1"/>
  <c r="E27" i="1"/>
  <c r="U27" i="1" s="1"/>
  <c r="E29" i="1"/>
  <c r="U29" i="1" s="1"/>
  <c r="E31" i="1"/>
  <c r="U31" i="1" s="1"/>
  <c r="E33" i="1"/>
  <c r="U33" i="1" s="1"/>
  <c r="E35" i="1"/>
  <c r="U35" i="1" s="1"/>
  <c r="E37" i="1"/>
  <c r="U37" i="1" s="1"/>
  <c r="E39" i="1"/>
  <c r="U39" i="1" s="1"/>
  <c r="E41" i="1"/>
  <c r="U41" i="1" s="1"/>
  <c r="E43" i="1"/>
  <c r="U43" i="1" s="1"/>
  <c r="E45" i="1"/>
  <c r="U45" i="1" s="1"/>
  <c r="E47" i="1"/>
  <c r="U47" i="1" s="1"/>
  <c r="E49" i="1"/>
  <c r="U49" i="1" s="1"/>
  <c r="E51" i="1"/>
  <c r="U51" i="1" s="1"/>
  <c r="E53" i="1"/>
  <c r="U53" i="1" s="1"/>
  <c r="E55" i="1"/>
  <c r="U55" i="1" s="1"/>
  <c r="E57" i="1"/>
  <c r="U57" i="1" s="1"/>
  <c r="E59" i="1"/>
  <c r="U59" i="1" s="1"/>
  <c r="E61" i="1"/>
  <c r="U61" i="1" s="1"/>
  <c r="E63" i="1"/>
  <c r="U63" i="1" s="1"/>
  <c r="E65" i="1"/>
  <c r="U65" i="1" s="1"/>
  <c r="E67" i="1"/>
  <c r="U67" i="1" s="1"/>
  <c r="E69" i="1"/>
  <c r="U69" i="1" s="1"/>
  <c r="E71" i="1"/>
  <c r="U71" i="1" s="1"/>
  <c r="E73" i="1"/>
  <c r="U73" i="1" s="1"/>
  <c r="E75" i="1"/>
  <c r="U75" i="1" s="1"/>
  <c r="E77" i="1"/>
  <c r="U77" i="1" s="1"/>
  <c r="E79" i="1"/>
  <c r="U79" i="1" s="1"/>
  <c r="E81" i="1"/>
  <c r="U81" i="1" s="1"/>
  <c r="E83" i="1"/>
  <c r="U83" i="1" s="1"/>
  <c r="E85" i="1"/>
  <c r="U85" i="1" s="1"/>
  <c r="E87" i="1"/>
  <c r="U87" i="1" s="1"/>
  <c r="E89" i="1"/>
  <c r="U89" i="1" s="1"/>
  <c r="E91" i="1"/>
  <c r="U91" i="1" s="1"/>
  <c r="E93" i="1"/>
  <c r="U93" i="1" s="1"/>
  <c r="E95" i="1"/>
  <c r="U95" i="1" s="1"/>
  <c r="E23" i="1"/>
  <c r="U23" i="1" s="1"/>
  <c r="E97" i="1"/>
  <c r="U97" i="1" s="1"/>
  <c r="E99" i="1"/>
  <c r="U99" i="1" s="1"/>
  <c r="E101" i="1"/>
  <c r="U101" i="1" s="1"/>
  <c r="E103" i="1"/>
  <c r="U103" i="1" s="1"/>
  <c r="L114" i="1"/>
  <c r="I118" i="1"/>
  <c r="I122" i="1"/>
  <c r="B128" i="1"/>
  <c r="B131" i="1"/>
  <c r="C5" i="2"/>
  <c r="D5" i="2"/>
  <c r="E5" i="2"/>
  <c r="F5" i="2"/>
  <c r="G5" i="2"/>
  <c r="H5" i="2"/>
  <c r="E6" i="2"/>
  <c r="C7" i="2"/>
  <c r="D7" i="2"/>
  <c r="E7" i="2"/>
  <c r="F7" i="2"/>
  <c r="G7" i="2"/>
  <c r="H7" i="2"/>
  <c r="C9" i="2"/>
  <c r="D9" i="2"/>
  <c r="E9" i="2"/>
  <c r="F9" i="2"/>
  <c r="G9" i="2"/>
  <c r="H9" i="2"/>
  <c r="G10" i="2"/>
  <c r="C11" i="2"/>
  <c r="D11" i="2"/>
  <c r="E11" i="2"/>
  <c r="F11" i="2"/>
  <c r="G11" i="2"/>
  <c r="H11" i="2"/>
  <c r="C15" i="2"/>
  <c r="D15" i="2"/>
  <c r="E15" i="2"/>
  <c r="F15" i="2"/>
  <c r="G15" i="2"/>
  <c r="H15" i="2"/>
  <c r="G16" i="2"/>
  <c r="C17" i="2"/>
  <c r="D17" i="2"/>
  <c r="E17" i="2"/>
  <c r="F17" i="2"/>
  <c r="G17" i="2"/>
  <c r="H17" i="2"/>
  <c r="E18" i="2"/>
  <c r="G18" i="2"/>
  <c r="C19" i="2"/>
  <c r="D19" i="2"/>
  <c r="E19" i="2"/>
  <c r="F19" i="2"/>
  <c r="G19" i="2"/>
  <c r="H19" i="2"/>
  <c r="E20" i="2"/>
  <c r="C21" i="2"/>
  <c r="D21" i="2"/>
  <c r="E21" i="2"/>
  <c r="F21" i="2"/>
  <c r="G21" i="2"/>
  <c r="H21" i="2"/>
  <c r="E24" i="2"/>
  <c r="C25" i="2"/>
  <c r="D25" i="2"/>
  <c r="E25" i="2"/>
  <c r="F25" i="2"/>
  <c r="G25" i="2"/>
  <c r="H25" i="2"/>
  <c r="E26" i="2"/>
  <c r="C27" i="2"/>
  <c r="D27" i="2"/>
  <c r="E27" i="2"/>
  <c r="F27" i="2"/>
  <c r="G27" i="2"/>
  <c r="H27" i="2"/>
  <c r="E28" i="2"/>
  <c r="C29" i="2"/>
  <c r="D29" i="2"/>
  <c r="E29" i="2"/>
  <c r="F29" i="2"/>
  <c r="G29" i="2"/>
  <c r="H29" i="2"/>
  <c r="E30" i="2"/>
  <c r="G30" i="2"/>
  <c r="C31" i="2"/>
  <c r="D31" i="2"/>
  <c r="E31" i="2"/>
  <c r="F31" i="2"/>
  <c r="G31" i="2"/>
  <c r="H31" i="2"/>
  <c r="G34" i="2"/>
  <c r="C35" i="2"/>
  <c r="D35" i="2"/>
  <c r="E35" i="2"/>
  <c r="F35" i="2"/>
  <c r="G35" i="2"/>
  <c r="H35" i="2"/>
  <c r="C37" i="2"/>
  <c r="D37" i="2"/>
  <c r="E37" i="2"/>
  <c r="F37" i="2"/>
  <c r="G37" i="2"/>
  <c r="H37" i="2"/>
  <c r="C39" i="2"/>
  <c r="D39" i="2"/>
  <c r="E39" i="2"/>
  <c r="F39" i="2"/>
  <c r="G39" i="2"/>
  <c r="H39" i="2"/>
  <c r="E40" i="2"/>
  <c r="G40" i="2"/>
  <c r="C41" i="2"/>
  <c r="D41" i="2"/>
  <c r="E41" i="2"/>
  <c r="F41" i="2"/>
  <c r="G41" i="2"/>
  <c r="H41" i="2"/>
  <c r="E42" i="2"/>
  <c r="H42" i="2"/>
  <c r="C43" i="2"/>
  <c r="D43" i="2"/>
  <c r="E43" i="2"/>
  <c r="F43" i="2"/>
  <c r="G43" i="2"/>
  <c r="H43" i="2"/>
  <c r="E3" i="3"/>
  <c r="F3" i="3"/>
  <c r="C5" i="3"/>
  <c r="D5" i="3"/>
  <c r="E5" i="3"/>
  <c r="F5" i="3"/>
  <c r="G5" i="3"/>
  <c r="H5" i="3"/>
  <c r="H6" i="3"/>
  <c r="C7" i="3"/>
  <c r="D7" i="3"/>
  <c r="E7" i="3"/>
  <c r="F7" i="3"/>
  <c r="G7" i="3"/>
  <c r="H7" i="3"/>
  <c r="D8" i="3"/>
  <c r="C9" i="3"/>
  <c r="D9" i="3"/>
  <c r="E9" i="3"/>
  <c r="F9" i="3"/>
  <c r="G9" i="3"/>
  <c r="H9" i="3"/>
  <c r="D10" i="3"/>
  <c r="C11" i="3"/>
  <c r="D11" i="3"/>
  <c r="E11" i="3"/>
  <c r="F11" i="3"/>
  <c r="G11" i="3"/>
  <c r="H11" i="3"/>
  <c r="D14" i="3"/>
  <c r="F14" i="3"/>
  <c r="C15" i="3"/>
  <c r="D15" i="3"/>
  <c r="E15" i="3"/>
  <c r="F15" i="3"/>
  <c r="G15" i="3"/>
  <c r="H15" i="3"/>
  <c r="H16" i="3"/>
  <c r="C17" i="3"/>
  <c r="D17" i="3"/>
  <c r="E17" i="3"/>
  <c r="F17" i="3"/>
  <c r="G17" i="3"/>
  <c r="H17" i="3"/>
  <c r="F18" i="3"/>
  <c r="H18" i="3"/>
  <c r="C19" i="3"/>
  <c r="D19" i="3"/>
  <c r="E19" i="3"/>
  <c r="F19" i="3"/>
  <c r="G19" i="3"/>
  <c r="H19" i="3"/>
  <c r="H20" i="3"/>
  <c r="C21" i="3"/>
  <c r="D21" i="3"/>
  <c r="E21" i="3"/>
  <c r="F21" i="3"/>
  <c r="G21" i="3"/>
  <c r="H21" i="3"/>
  <c r="D24" i="3"/>
  <c r="H24" i="3"/>
  <c r="C25" i="3"/>
  <c r="D25" i="3"/>
  <c r="E25" i="3"/>
  <c r="F25" i="3"/>
  <c r="G25" i="3"/>
  <c r="H25" i="3"/>
  <c r="H26" i="3"/>
  <c r="C27" i="3"/>
  <c r="D27" i="3"/>
  <c r="E27" i="3"/>
  <c r="F27" i="3"/>
  <c r="G27" i="3"/>
  <c r="H27" i="3"/>
  <c r="C28" i="3"/>
  <c r="F28" i="3"/>
  <c r="H28" i="3"/>
  <c r="C29" i="3"/>
  <c r="D29" i="3"/>
  <c r="E29" i="3"/>
  <c r="F29" i="3"/>
  <c r="G29" i="3"/>
  <c r="H29" i="3"/>
  <c r="F30" i="3"/>
  <c r="H30" i="3"/>
  <c r="C31" i="3"/>
  <c r="D31" i="3"/>
  <c r="E31" i="3"/>
  <c r="F31" i="3"/>
  <c r="G31" i="3"/>
  <c r="H31" i="3"/>
  <c r="F34" i="3"/>
  <c r="C35" i="3"/>
  <c r="D35" i="3"/>
  <c r="E35" i="3"/>
  <c r="F35" i="3"/>
  <c r="G35" i="3"/>
  <c r="H35" i="3"/>
  <c r="D36" i="3"/>
  <c r="F36" i="3"/>
  <c r="C37" i="3"/>
  <c r="D37" i="3"/>
  <c r="E37" i="3"/>
  <c r="F37" i="3"/>
  <c r="G37" i="3"/>
  <c r="H37" i="3"/>
  <c r="D38" i="3"/>
  <c r="H38" i="3"/>
  <c r="C39" i="3"/>
  <c r="D39" i="3"/>
  <c r="E39" i="3"/>
  <c r="F39" i="3"/>
  <c r="G39" i="3"/>
  <c r="H39" i="3"/>
  <c r="D40" i="3"/>
  <c r="F40" i="3"/>
  <c r="H40" i="3"/>
  <c r="C41" i="3"/>
  <c r="D41" i="3"/>
  <c r="E41" i="3"/>
  <c r="F41" i="3"/>
  <c r="G41" i="3"/>
  <c r="H41" i="3"/>
  <c r="D42" i="3"/>
  <c r="H42" i="3"/>
  <c r="C43" i="3"/>
  <c r="D43" i="3"/>
  <c r="E43" i="3"/>
  <c r="F43" i="3"/>
  <c r="G43" i="3"/>
  <c r="H43" i="3"/>
  <c r="B118" i="1" l="1"/>
  <c r="D3" i="2"/>
  <c r="B109" i="1"/>
  <c r="D3" i="3"/>
  <c r="I127" i="1"/>
  <c r="F105" i="1"/>
  <c r="B110" i="1"/>
  <c r="I105" i="1"/>
  <c r="E3" i="2"/>
  <c r="I119" i="1"/>
  <c r="B119" i="1"/>
  <c r="I129" i="1"/>
  <c r="B120" i="1"/>
  <c r="B111" i="1"/>
  <c r="I120" i="1"/>
  <c r="B129" i="1"/>
  <c r="L105" i="1"/>
  <c r="G3" i="2"/>
  <c r="B130" i="1"/>
  <c r="B121" i="1"/>
  <c r="R105" i="1"/>
  <c r="I131" i="1"/>
  <c r="B122" i="1"/>
  <c r="H3" i="3"/>
  <c r="H3" i="2"/>
  <c r="B126" i="1"/>
  <c r="C3" i="2"/>
  <c r="B117" i="1"/>
  <c r="G3" i="3"/>
  <c r="C3" i="3"/>
  <c r="I130" i="1"/>
  <c r="I126" i="1"/>
  <c r="I121" i="1"/>
  <c r="I117" i="1"/>
  <c r="B112" i="1"/>
  <c r="B108" i="1"/>
  <c r="E6" i="1"/>
  <c r="E8" i="1" s="1"/>
  <c r="E10" i="1" s="1"/>
  <c r="E12" i="1" s="1"/>
  <c r="E14" i="1" s="1"/>
  <c r="E16" i="1" s="1"/>
  <c r="E18" i="1" s="1"/>
  <c r="E20" i="1" s="1"/>
  <c r="E22" i="1" s="1"/>
  <c r="E24" i="1" s="1"/>
  <c r="C108" i="1" s="1"/>
  <c r="U5" i="1"/>
  <c r="V6" i="1" s="1"/>
  <c r="C110" i="1"/>
  <c r="C112" i="1"/>
  <c r="C113" i="1"/>
  <c r="V8" i="1" l="1"/>
  <c r="V10" i="1" s="1"/>
  <c r="V12" i="1" s="1"/>
  <c r="V14" i="1" s="1"/>
  <c r="V16" i="1" s="1"/>
  <c r="V18" i="1" s="1"/>
  <c r="V20" i="1" s="1"/>
  <c r="V22" i="1" s="1"/>
  <c r="V24" i="1" s="1"/>
  <c r="V26" i="1" s="1"/>
  <c r="V28" i="1" s="1"/>
  <c r="V30" i="1" s="1"/>
  <c r="V32" i="1" s="1"/>
  <c r="V34" i="1" s="1"/>
  <c r="V36" i="1" s="1"/>
  <c r="V38" i="1" s="1"/>
  <c r="V40" i="1" s="1"/>
  <c r="V42" i="1" s="1"/>
  <c r="V44" i="1" s="1"/>
  <c r="V46" i="1" s="1"/>
  <c r="V48" i="1" s="1"/>
  <c r="V50" i="1" s="1"/>
  <c r="V52" i="1" s="1"/>
  <c r="V54" i="1" s="1"/>
  <c r="V56" i="1" s="1"/>
  <c r="V58" i="1" s="1"/>
  <c r="V60" i="1" s="1"/>
  <c r="V62" i="1" s="1"/>
  <c r="V64" i="1" s="1"/>
  <c r="V66" i="1" s="1"/>
  <c r="V68" i="1" s="1"/>
  <c r="V70" i="1" s="1"/>
  <c r="V72" i="1" s="1"/>
  <c r="V74" i="1" s="1"/>
  <c r="V76" i="1" s="1"/>
  <c r="V78" i="1" s="1"/>
  <c r="V80" i="1" s="1"/>
  <c r="V82" i="1" s="1"/>
  <c r="V84" i="1" s="1"/>
  <c r="V86" i="1" s="1"/>
  <c r="V88" i="1" s="1"/>
  <c r="V90" i="1" s="1"/>
  <c r="V92" i="1" s="1"/>
  <c r="V94" i="1" s="1"/>
  <c r="V96" i="1" s="1"/>
  <c r="V98" i="1" s="1"/>
  <c r="V100" i="1" s="1"/>
  <c r="V102" i="1" s="1"/>
  <c r="V104" i="1" s="1"/>
  <c r="E26" i="1"/>
  <c r="E28" i="1" s="1"/>
  <c r="E30" i="1" s="1"/>
  <c r="E32" i="1" s="1"/>
  <c r="E34" i="1" s="1"/>
  <c r="E36" i="1" s="1"/>
  <c r="E38" i="1" s="1"/>
  <c r="E40" i="1" s="1"/>
  <c r="E42" i="1" s="1"/>
  <c r="E44" i="1" s="1"/>
  <c r="C117" i="1" s="1"/>
  <c r="C109" i="1"/>
  <c r="C111" i="1"/>
  <c r="C119" i="1"/>
  <c r="C122" i="1"/>
  <c r="C121" i="1"/>
  <c r="C114" i="1" l="1"/>
  <c r="E46" i="1"/>
  <c r="E48" i="1" s="1"/>
  <c r="E50" i="1" s="1"/>
  <c r="E52" i="1" s="1"/>
  <c r="E54" i="1" s="1"/>
  <c r="E56" i="1" s="1"/>
  <c r="E58" i="1" s="1"/>
  <c r="E60" i="1" s="1"/>
  <c r="E62" i="1" s="1"/>
  <c r="E64" i="1" s="1"/>
  <c r="E66" i="1" s="1"/>
  <c r="E68" i="1" s="1"/>
  <c r="E70" i="1" s="1"/>
  <c r="E72" i="1" s="1"/>
  <c r="E74" i="1" s="1"/>
  <c r="E76" i="1" s="1"/>
  <c r="E78" i="1" s="1"/>
  <c r="E80" i="1" s="1"/>
  <c r="E82" i="1" s="1"/>
  <c r="E84" i="1" s="1"/>
  <c r="C118" i="1"/>
  <c r="C128" i="1"/>
  <c r="C120" i="1"/>
  <c r="C130" i="1"/>
  <c r="C131" i="1"/>
  <c r="C126" i="1" l="1"/>
  <c r="C123" i="1"/>
  <c r="C127" i="1"/>
  <c r="L122" i="1"/>
  <c r="T105" i="1"/>
  <c r="L117" i="1"/>
  <c r="E86" i="1"/>
  <c r="E88" i="1" s="1"/>
  <c r="E90" i="1" s="1"/>
  <c r="E92" i="1" s="1"/>
  <c r="E94" i="1" s="1"/>
  <c r="E96" i="1" s="1"/>
  <c r="E98" i="1" s="1"/>
  <c r="E100" i="1" s="1"/>
  <c r="E102" i="1" s="1"/>
  <c r="E104" i="1" s="1"/>
  <c r="E105" i="1" s="1"/>
  <c r="L121" i="1"/>
  <c r="Q105" i="1"/>
  <c r="C129" i="1"/>
  <c r="L119" i="1"/>
  <c r="K105" i="1"/>
  <c r="C132" i="1" l="1"/>
  <c r="L128" i="1"/>
  <c r="L130" i="1"/>
  <c r="L126" i="1"/>
  <c r="L131" i="1"/>
  <c r="L118" i="1"/>
  <c r="H104" i="1"/>
  <c r="H105" i="1" s="1"/>
  <c r="L120" i="1"/>
  <c r="N105" i="1"/>
  <c r="L123" i="1" l="1"/>
  <c r="L129" i="1"/>
  <c r="L127" i="1"/>
  <c r="L132" i="1" s="1"/>
</calcChain>
</file>

<file path=xl/sharedStrings.xml><?xml version="1.0" encoding="utf-8"?>
<sst xmlns="http://schemas.openxmlformats.org/spreadsheetml/2006/main" count="1362" uniqueCount="113">
  <si>
    <t>5th</t>
  </si>
  <si>
    <t>6th</t>
  </si>
  <si>
    <t>Check:</t>
  </si>
  <si>
    <t>Check Totals:</t>
  </si>
  <si>
    <t>VENUE:</t>
  </si>
  <si>
    <t>Date:</t>
  </si>
  <si>
    <t>No</t>
  </si>
  <si>
    <t>Event</t>
  </si>
  <si>
    <t>Lane 1 -</t>
  </si>
  <si>
    <t xml:space="preserve">Lane 2 - </t>
  </si>
  <si>
    <t xml:space="preserve">Lane 3 - </t>
  </si>
  <si>
    <t xml:space="preserve">Lane 4 - </t>
  </si>
  <si>
    <t xml:space="preserve">Lane 5 - </t>
  </si>
  <si>
    <t xml:space="preserve">Lane 6 - </t>
  </si>
  <si>
    <t>Name/Time</t>
  </si>
  <si>
    <t>Pos</t>
  </si>
  <si>
    <t>Pts</t>
  </si>
  <si>
    <t>Name/Time</t>
    <phoneticPr fontId="5" type="noConversion"/>
  </si>
  <si>
    <t>Line check</t>
  </si>
  <si>
    <t>Cum. check</t>
  </si>
  <si>
    <t>Club Name</t>
    <phoneticPr fontId="5" type="noConversion"/>
  </si>
  <si>
    <t>G Open 4 x 1</t>
    <phoneticPr fontId="5" type="noConversion"/>
  </si>
  <si>
    <t>Individual Medley</t>
    <phoneticPr fontId="5" type="noConversion"/>
  </si>
  <si>
    <t>B Open 4 x 1</t>
    <phoneticPr fontId="5" type="noConversion"/>
  </si>
  <si>
    <t>Individual Medley</t>
    <phoneticPr fontId="5" type="noConversion"/>
  </si>
  <si>
    <t>G 10/u 4 x 1L</t>
  </si>
  <si>
    <t>Freestyle Relay</t>
  </si>
  <si>
    <t>B 10/u 4 x 1L</t>
  </si>
  <si>
    <t xml:space="preserve">G 12/u 4x1L </t>
  </si>
  <si>
    <t>Medley Relay</t>
  </si>
  <si>
    <t>B 12/u 4x1L</t>
  </si>
  <si>
    <t>G 10/u 50m</t>
    <phoneticPr fontId="5" type="noConversion"/>
  </si>
  <si>
    <t>Backstroke</t>
  </si>
  <si>
    <t>B 10/u 50m</t>
    <phoneticPr fontId="5" type="noConversion"/>
  </si>
  <si>
    <t xml:space="preserve">G 12/u 100m </t>
    <phoneticPr fontId="5" type="noConversion"/>
  </si>
  <si>
    <t>Breaststroke</t>
  </si>
  <si>
    <t>B 12/u 100m</t>
    <phoneticPr fontId="5" type="noConversion"/>
  </si>
  <si>
    <t>G 14/u 100m</t>
    <phoneticPr fontId="5" type="noConversion"/>
  </si>
  <si>
    <t>B 14/u 100m</t>
    <phoneticPr fontId="5" type="noConversion"/>
  </si>
  <si>
    <t>G Open 100m</t>
    <phoneticPr fontId="5" type="noConversion"/>
  </si>
  <si>
    <t>Butterfly</t>
  </si>
  <si>
    <t>B Open 100m</t>
    <phoneticPr fontId="5" type="noConversion"/>
  </si>
  <si>
    <t>Butterfly</t>
    <phoneticPr fontId="5" type="noConversion"/>
  </si>
  <si>
    <t>G 10/u 50m</t>
    <phoneticPr fontId="5" type="noConversion"/>
  </si>
  <si>
    <t>Freestyle</t>
    <phoneticPr fontId="5" type="noConversion"/>
  </si>
  <si>
    <t>B 10/u 50m</t>
    <phoneticPr fontId="5" type="noConversion"/>
  </si>
  <si>
    <t>Backstroke</t>
    <phoneticPr fontId="5" type="noConversion"/>
  </si>
  <si>
    <t>Breaststroke</t>
    <phoneticPr fontId="5" type="noConversion"/>
  </si>
  <si>
    <t xml:space="preserve">G 12/u 50m </t>
    <phoneticPr fontId="5" type="noConversion"/>
  </si>
  <si>
    <t>B 12/u 50m</t>
    <phoneticPr fontId="5" type="noConversion"/>
  </si>
  <si>
    <t>G 10/u 25m</t>
    <phoneticPr fontId="5" type="noConversion"/>
  </si>
  <si>
    <t>B 10/u 25m</t>
    <phoneticPr fontId="5" type="noConversion"/>
  </si>
  <si>
    <t>Medley Relay</t>
    <phoneticPr fontId="5" type="noConversion"/>
  </si>
  <si>
    <t>FINAL POINTS</t>
  </si>
  <si>
    <t>Lane</t>
  </si>
  <si>
    <t>Final Results</t>
  </si>
  <si>
    <t>Points</t>
  </si>
  <si>
    <t>1st</t>
  </si>
  <si>
    <t>2nd</t>
  </si>
  <si>
    <t>3rd</t>
  </si>
  <si>
    <t>4th</t>
  </si>
  <si>
    <t>B Open 4 x 1</t>
    <phoneticPr fontId="5" type="noConversion"/>
  </si>
  <si>
    <t>Relay</t>
    <phoneticPr fontId="2" type="noConversion"/>
  </si>
  <si>
    <t>Points after: 10</t>
    <phoneticPr fontId="2" type="noConversion"/>
  </si>
  <si>
    <t>Points after: 20</t>
    <phoneticPr fontId="2" type="noConversion"/>
  </si>
  <si>
    <t>Points after: 30</t>
    <phoneticPr fontId="2" type="noConversion"/>
  </si>
  <si>
    <t>Points after: 40</t>
    <phoneticPr fontId="2" type="noConversion"/>
  </si>
  <si>
    <t>Points after: 50</t>
    <phoneticPr fontId="2" type="noConversion"/>
  </si>
  <si>
    <t>Club Name</t>
  </si>
  <si>
    <t>Individual Medley</t>
  </si>
  <si>
    <t>Relay</t>
  </si>
  <si>
    <t>G 10/u 50m</t>
  </si>
  <si>
    <t>B 10/u 50m</t>
  </si>
  <si>
    <t xml:space="preserve">G 12/u 100m </t>
  </si>
  <si>
    <t>B 12/u 100m</t>
  </si>
  <si>
    <t>G 14/u 100m</t>
  </si>
  <si>
    <t>B 14/u 100m</t>
  </si>
  <si>
    <t>G Open 100m</t>
  </si>
  <si>
    <t>B Open 100m</t>
  </si>
  <si>
    <t>Freestyle</t>
  </si>
  <si>
    <t xml:space="preserve">G 12/u 50m </t>
  </si>
  <si>
    <t>B 12/u 50m</t>
  </si>
  <si>
    <t>G 10/u 25m</t>
  </si>
  <si>
    <t>B 10/u 25m</t>
  </si>
  <si>
    <t>G Open 4 x 1 IM</t>
  </si>
  <si>
    <t>B Open 4 x 1 IM</t>
  </si>
  <si>
    <t>#</t>
  </si>
  <si>
    <t xml:space="preserve"> </t>
  </si>
  <si>
    <t>Name 6</t>
  </si>
  <si>
    <t>Name 5</t>
  </si>
  <si>
    <t>Name 4</t>
  </si>
  <si>
    <t>Name 3</t>
  </si>
  <si>
    <t>Name 2</t>
  </si>
  <si>
    <t>Name 1</t>
  </si>
  <si>
    <t xml:space="preserve">  </t>
  </si>
  <si>
    <t>G 14/u 4 x 2L</t>
  </si>
  <si>
    <t>B 14/u 4 x 2L</t>
  </si>
  <si>
    <t xml:space="preserve">G Open 4x2L </t>
  </si>
  <si>
    <t>B Open 4x2L</t>
  </si>
  <si>
    <t>G 12/u 4 x 1L</t>
  </si>
  <si>
    <t xml:space="preserve">G 14/u 4x2L </t>
  </si>
  <si>
    <t>B 14/u 4x2L</t>
  </si>
  <si>
    <t>B 12/u 4 x 1L</t>
  </si>
  <si>
    <t>3 -</t>
  </si>
  <si>
    <t xml:space="preserve"> 4 -</t>
  </si>
  <si>
    <t>5 -</t>
  </si>
  <si>
    <t>6 -</t>
  </si>
  <si>
    <t xml:space="preserve">1 - </t>
  </si>
  <si>
    <t xml:space="preserve"> 2 - </t>
  </si>
  <si>
    <t>B 12/u 4 x 2L</t>
  </si>
  <si>
    <t xml:space="preserve">G 14/u 4x1L </t>
  </si>
  <si>
    <t>B 14/u 4x1L</t>
  </si>
  <si>
    <t>Freestyle 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</si>
</sst>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000000"/>
  </numFmts>
  <fonts count="8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 textRotation="90"/>
      <protection hidden="1"/>
    </xf>
    <xf numFmtId="0" fontId="3" fillId="0" borderId="1" xfId="0" applyFont="1" applyBorder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Continuous"/>
      <protection hidden="1"/>
    </xf>
    <xf numFmtId="0" fontId="3" fillId="0" borderId="1" xfId="0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Continuous"/>
      <protection hidden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3" xfId="0" applyFont="1" applyBorder="1"/>
    <xf numFmtId="0" fontId="3" fillId="0" borderId="4" xfId="0" applyFont="1" applyBorder="1" applyAlignment="1" applyProtection="1">
      <alignment horizontal="left"/>
      <protection hidden="1"/>
    </xf>
    <xf numFmtId="2" fontId="4" fillId="0" borderId="5" xfId="0" applyNumberFormat="1" applyFont="1" applyBorder="1" applyAlignment="1" applyProtection="1">
      <alignment horizontal="centerContinuous"/>
      <protection hidden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textRotation="90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1" fontId="3" fillId="0" borderId="1" xfId="0" applyNumberFormat="1" applyFont="1" applyBorder="1" applyAlignment="1" applyProtection="1">
      <alignment horizontal="right"/>
      <protection hidden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right"/>
      <protection hidden="1"/>
    </xf>
    <xf numFmtId="1" fontId="3" fillId="0" borderId="8" xfId="0" applyNumberFormat="1" applyFont="1" applyBorder="1" applyAlignment="1" applyProtection="1">
      <alignment horizontal="right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9" xfId="0" applyFont="1" applyBorder="1" applyProtection="1"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5" fillId="0" borderId="0" xfId="0" applyFont="1"/>
    <xf numFmtId="0" fontId="3" fillId="0" borderId="0" xfId="0" applyFont="1" applyAlignment="1" applyProtection="1">
      <alignment horizontal="center"/>
      <protection hidden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4" fillId="0" borderId="4" xfId="0" applyNumberFormat="1" applyFont="1" applyBorder="1" applyProtection="1">
      <protection locked="0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hidden="1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5" fillId="0" borderId="0" xfId="0" applyFont="1" applyProtection="1">
      <protection hidden="1"/>
    </xf>
    <xf numFmtId="0" fontId="3" fillId="5" borderId="3" xfId="0" applyFont="1" applyFill="1" applyBorder="1" applyAlignment="1">
      <alignment horizontal="center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4" fillId="8" borderId="1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6" fillId="0" borderId="1" xfId="0" applyFont="1" applyBorder="1"/>
    <xf numFmtId="0" fontId="4" fillId="1" borderId="1" xfId="0" applyFont="1" applyFill="1" applyBorder="1" applyAlignment="1" applyProtection="1">
      <alignment horizontal="center"/>
      <protection hidden="1"/>
    </xf>
    <xf numFmtId="0" fontId="1" fillId="0" borderId="0" xfId="1"/>
    <xf numFmtId="0" fontId="6" fillId="8" borderId="12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165" fontId="7" fillId="0" borderId="1" xfId="0" applyNumberFormat="1" applyFont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4" fillId="2" borderId="1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" fillId="5" borderId="0" xfId="0" applyFont="1" applyFill="1" applyProtection="1">
      <protection locked="0"/>
    </xf>
    <xf numFmtId="0" fontId="3" fillId="0" borderId="1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left"/>
      <protection hidden="1"/>
    </xf>
    <xf numFmtId="1" fontId="3" fillId="0" borderId="4" xfId="0" applyNumberFormat="1" applyFont="1" applyBorder="1" applyAlignment="1" applyProtection="1">
      <alignment horizontal="left"/>
      <protection hidden="1"/>
    </xf>
    <xf numFmtId="1" fontId="3" fillId="0" borderId="9" xfId="0" applyNumberFormat="1" applyFont="1" applyBorder="1" applyAlignment="1" applyProtection="1">
      <alignment horizontal="left"/>
      <protection hidden="1"/>
    </xf>
    <xf numFmtId="1" fontId="3" fillId="0" borderId="5" xfId="0" applyNumberFormat="1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locked="0" hidden="1"/>
    </xf>
    <xf numFmtId="0" fontId="3" fillId="0" borderId="9" xfId="0" applyFont="1" applyBorder="1" applyAlignment="1" applyProtection="1">
      <alignment horizontal="left"/>
      <protection locked="0" hidden="1"/>
    </xf>
    <xf numFmtId="0" fontId="3" fillId="0" borderId="5" xfId="0" applyFont="1" applyBorder="1" applyAlignment="1" applyProtection="1">
      <alignment horizontal="left"/>
      <protection locked="0" hidden="1"/>
    </xf>
    <xf numFmtId="15" fontId="4" fillId="0" borderId="11" xfId="0" applyNumberFormat="1" applyFont="1" applyBorder="1" applyAlignment="1" applyProtection="1">
      <alignment horizontal="left"/>
      <protection locked="0"/>
    </xf>
    <xf numFmtId="2" fontId="4" fillId="0" borderId="4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78"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2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9"/>
  <sheetViews>
    <sheetView tabSelected="1" workbookViewId="0">
      <selection activeCell="C38" sqref="C38"/>
    </sheetView>
  </sheetViews>
  <sheetFormatPr defaultColWidth="7.875" defaultRowHeight="15.75" x14ac:dyDescent="0.25"/>
  <cols>
    <col min="1" max="1" width="5.625" style="4" customWidth="1"/>
    <col min="2" max="2" width="23.125" style="4" customWidth="1"/>
    <col min="3" max="3" width="23.875" style="4" customWidth="1"/>
    <col min="4" max="4" width="3.125" style="4" customWidth="1"/>
    <col min="5" max="5" width="5.625" style="4" customWidth="1"/>
    <col min="6" max="6" width="23.875" style="4" customWidth="1"/>
    <col min="7" max="7" width="3.125" style="4" customWidth="1"/>
    <col min="8" max="8" width="6" style="4" customWidth="1"/>
    <col min="9" max="9" width="23.875" style="4" customWidth="1"/>
    <col min="10" max="10" width="3.125" style="4" customWidth="1"/>
    <col min="11" max="11" width="6" style="4" customWidth="1"/>
    <col min="12" max="12" width="23.875" style="4" customWidth="1"/>
    <col min="13" max="13" width="3.125" style="4" customWidth="1"/>
    <col min="14" max="14" width="6" style="4" customWidth="1"/>
    <col min="15" max="15" width="23.875" style="4" customWidth="1"/>
    <col min="16" max="16" width="3.125" style="4" customWidth="1"/>
    <col min="17" max="17" width="6.5" style="4" customWidth="1"/>
    <col min="18" max="18" width="23.875" style="4" customWidth="1"/>
    <col min="19" max="19" width="3.125" style="4" customWidth="1"/>
    <col min="20" max="20" width="6.125" style="4" bestFit="1" customWidth="1"/>
    <col min="21" max="21" width="9" style="4" customWidth="1"/>
    <col min="22" max="22" width="11.5" style="4" customWidth="1"/>
    <col min="23" max="16384" width="7.875" style="4"/>
  </cols>
  <sheetData>
    <row r="1" spans="1:22" x14ac:dyDescent="0.25">
      <c r="A1" s="1"/>
      <c r="B1" s="2" t="s">
        <v>4</v>
      </c>
      <c r="C1" s="3" t="s">
        <v>94</v>
      </c>
      <c r="F1" s="3"/>
      <c r="L1" s="3" t="s">
        <v>5</v>
      </c>
      <c r="M1" s="94"/>
      <c r="N1" s="94"/>
      <c r="O1" s="94"/>
    </row>
    <row r="2" spans="1:22" s="11" customFormat="1" ht="21.75" x14ac:dyDescent="0.2">
      <c r="A2" s="46" t="s">
        <v>6</v>
      </c>
      <c r="B2" s="47" t="s">
        <v>7</v>
      </c>
      <c r="C2" s="58" t="str">
        <f>+Lane1!C2</f>
        <v xml:space="preserve">1 - </v>
      </c>
      <c r="D2" s="46"/>
      <c r="E2" s="46"/>
      <c r="F2" s="58" t="str">
        <f>+Lane2!C2</f>
        <v xml:space="preserve"> 2 - </v>
      </c>
      <c r="G2" s="46"/>
      <c r="H2" s="49"/>
      <c r="I2" s="58" t="str">
        <f>+Lane3!C2</f>
        <v>3 -</v>
      </c>
      <c r="J2" s="46"/>
      <c r="K2" s="49"/>
      <c r="L2" s="58" t="str">
        <f>+Lane4!C2</f>
        <v xml:space="preserve"> 4 -</v>
      </c>
      <c r="M2" s="46"/>
      <c r="N2" s="49"/>
      <c r="O2" s="58" t="str">
        <f>+Lane5!C2</f>
        <v>5 -</v>
      </c>
      <c r="P2" s="46"/>
      <c r="Q2" s="49"/>
      <c r="R2" s="58" t="str">
        <f>+Lane6!C2</f>
        <v>6 -</v>
      </c>
      <c r="S2" s="46"/>
      <c r="T2" s="49"/>
      <c r="U2" s="47"/>
      <c r="V2" s="47"/>
    </row>
    <row r="3" spans="1:22" s="11" customFormat="1" ht="30" x14ac:dyDescent="0.2">
      <c r="A3" s="49"/>
      <c r="B3" s="47"/>
      <c r="C3" s="48" t="s">
        <v>14</v>
      </c>
      <c r="D3" s="46" t="s">
        <v>15</v>
      </c>
      <c r="E3" s="46" t="s">
        <v>16</v>
      </c>
      <c r="F3" s="48" t="s">
        <v>14</v>
      </c>
      <c r="G3" s="46" t="s">
        <v>15</v>
      </c>
      <c r="H3" s="46" t="s">
        <v>16</v>
      </c>
      <c r="I3" s="48" t="s">
        <v>17</v>
      </c>
      <c r="J3" s="46" t="s">
        <v>15</v>
      </c>
      <c r="K3" s="46" t="s">
        <v>16</v>
      </c>
      <c r="L3" s="48" t="s">
        <v>14</v>
      </c>
      <c r="M3" s="46" t="s">
        <v>15</v>
      </c>
      <c r="N3" s="46" t="s">
        <v>16</v>
      </c>
      <c r="O3" s="48" t="s">
        <v>14</v>
      </c>
      <c r="P3" s="46" t="s">
        <v>15</v>
      </c>
      <c r="Q3" s="46" t="s">
        <v>16</v>
      </c>
      <c r="R3" s="48" t="s">
        <v>14</v>
      </c>
      <c r="S3" s="46" t="s">
        <v>15</v>
      </c>
      <c r="T3" s="46" t="s">
        <v>16</v>
      </c>
      <c r="U3" s="50" t="s">
        <v>18</v>
      </c>
      <c r="V3" s="50" t="s">
        <v>19</v>
      </c>
    </row>
    <row r="4" spans="1:22" x14ac:dyDescent="0.25">
      <c r="A4" s="18"/>
      <c r="B4" s="57" t="s">
        <v>20</v>
      </c>
      <c r="C4" s="56" t="str">
        <f>Lane1!C4</f>
        <v>Name 1</v>
      </c>
      <c r="D4" s="55"/>
      <c r="E4" s="55"/>
      <c r="F4" s="56" t="str">
        <f>Lane2!C4</f>
        <v>Name 2</v>
      </c>
      <c r="G4" s="55"/>
      <c r="H4" s="55"/>
      <c r="I4" s="56" t="str">
        <f>Lane3!C4</f>
        <v>Name 3</v>
      </c>
      <c r="J4" s="55"/>
      <c r="K4" s="55"/>
      <c r="L4" s="56" t="str">
        <f>Lane4!C4</f>
        <v>Name 4</v>
      </c>
      <c r="M4" s="55"/>
      <c r="N4" s="55"/>
      <c r="O4" s="56" t="str">
        <f>Lane5!C4</f>
        <v>Name 5</v>
      </c>
      <c r="P4" s="55"/>
      <c r="Q4" s="55"/>
      <c r="R4" s="56" t="str">
        <f>Lane6!C4</f>
        <v>Name 6</v>
      </c>
      <c r="S4" s="55"/>
      <c r="T4" s="55"/>
      <c r="U4" s="70"/>
      <c r="V4" s="70"/>
    </row>
    <row r="5" spans="1:22" x14ac:dyDescent="0.25">
      <c r="A5" s="51">
        <v>1</v>
      </c>
      <c r="B5" s="17" t="s">
        <v>21</v>
      </c>
      <c r="C5" s="12">
        <f>Lane1!C5</f>
        <v>0</v>
      </c>
      <c r="D5" s="74" t="e">
        <f>IF(OR(C6="DQ",C6="DNS"),"-",IF(C6=SMALL((C6,F6,I6,L6,O6,R6),1),1,IF(C6=SMALL((C6,F6,I6,L6,O6,R6),2),2,IF(C6=SMALL((C6,F6,I6,L6,O6,R6),3),3,IF(C6=SMALL((C6,F6,I6,L6,O6,R6),4),4,IF(C6=SMALL((C6,F6,I6,L6,O6,R6),5),5,IF(C6=SMALL((C6,F6,I6,L6,O6,R6),6),6)))))))</f>
        <v>#NUM!</v>
      </c>
      <c r="E5" s="9" t="e">
        <f>IF(ISTEXT(D5),0,7-D5)</f>
        <v>#NUM!</v>
      </c>
      <c r="F5" s="12">
        <f>+Lane2!C5</f>
        <v>0</v>
      </c>
      <c r="G5" s="74" t="e">
        <f>IF(OR(F6="DQ",F6="DNS"),"-",IF(F6=SMALL((C6,F6,I6,L6,O6,R6),1),1,IF(F6=SMALL((C6,F6,I6,L6,O6,R6),2),2,IF(F6=SMALL((C6,F6,I6,L6,O6,R6),3),3,IF(F6=SMALL((C6,F6,I6,L6,O6,R6),4),4,IF(F6=SMALL((C6,F6,I6,L6,O6,R6),5),5,IF(F6=SMALL((C6,F6,I6,L6,O6,R6),6),6)))))))</f>
        <v>#NUM!</v>
      </c>
      <c r="H5" s="9" t="e">
        <f>IF(ISTEXT(G5),0,7-G5)</f>
        <v>#NUM!</v>
      </c>
      <c r="I5" s="12">
        <f>+Lane3!C5</f>
        <v>0</v>
      </c>
      <c r="J5" s="74" t="e">
        <f>IF(OR(I6="DQ",I6="DNS"),"-",IF(I6=SMALL((C6,F6,I6,L6,O6,R6),1),1,IF(I6=SMALL((C6,F6,I6,L6,O6,R6),2),2,IF(I6=SMALL((C6,F6,I6,L6,O6,R6),3),3,IF(I6=SMALL((C6,F6,I6,L6,O6,R6),4),4,IF(I6=SMALL((C6,F6,I6,L6,O6,R6),5),5,IF(I6=SMALL((C6,F6,I6,L6,O6,R6),6),6)))))))</f>
        <v>#NUM!</v>
      </c>
      <c r="K5" s="9" t="e">
        <f>IF(ISTEXT(J5),0,7-J5)</f>
        <v>#NUM!</v>
      </c>
      <c r="L5" s="12">
        <f>+Lane4!C5</f>
        <v>0</v>
      </c>
      <c r="M5" s="74" t="e">
        <f>IF(OR(L6="DQ",L6="DNS"),"-",IF(L6=SMALL((C6,F6,I6,L6,O6,R6),1),1,IF(L6=SMALL((C6,F6,I6,L6,O6,R6),2),2,IF(L6=SMALL((C6,F6,I6,L6,O6,R6),3),3,IF(L6=SMALL((C6,F6,I6,L6,O6,R6),4),4,IF(L6=SMALL((C6,F6,I6,L6,O6,R6),5),5,IF(L6=SMALL((C6,F6,I6,L6,O6,R6),6),6)))))))</f>
        <v>#NUM!</v>
      </c>
      <c r="N5" s="9" t="e">
        <f>IF(ISTEXT(M5),0,7-M5)</f>
        <v>#NUM!</v>
      </c>
      <c r="O5" s="12">
        <f>+Lane5!C5</f>
        <v>0</v>
      </c>
      <c r="P5" s="74" t="e">
        <f>IF(OR(O6="DQ",O6="DNS"),"-",IF(O6=SMALL((C6,F6,I6,L6,O6,R6),1),1,IF(O6=SMALL((C6,F6,I6,L6,O6,R6),2),2,IF(O6=SMALL((C6,F6,I6,L6,O6,R6),3),3,IF(O6=SMALL((C6,F6,I6,L6,O6,R6),4),4,IF(O6=SMALL((C6,F6,I6,L6,O6,R6),5),5,IF(O6=SMALL((C6,F6,I6,L6,O6,R6),6),6)))))))</f>
        <v>#NUM!</v>
      </c>
      <c r="Q5" s="9" t="e">
        <f>IF(ISTEXT(P5),0,7-P5)</f>
        <v>#NUM!</v>
      </c>
      <c r="R5" s="12">
        <f>+Lane6!C5</f>
        <v>0</v>
      </c>
      <c r="S5" s="74" t="e">
        <f>IF(OR(R6="DQ",R6="DNS"),"-",IF(R6=SMALL((C6,F6,I6,L6,O6,R6),1),1,IF(R6=SMALL((C6,F6,I6,L6,O6,R6),2),2,IF(R6=SMALL((C6,F6,I6,L6,O6,R6),3),3,IF(R6=SMALL((C6,F6,I6,L6,O6,R6),4),4,IF(R6=SMALL((C6,F6,I6,L6,O6,R6),5),5,IF(R6=SMALL((C6,F6,I6,L6,O6,R6),6),6)))))))</f>
        <v>#NUM!</v>
      </c>
      <c r="T5" s="9" t="e">
        <f>IF(ISTEXT(S5),0,7-S5)</f>
        <v>#NUM!</v>
      </c>
      <c r="U5" s="75" t="e">
        <f>T5+Q5+N5+K5+H5+E5</f>
        <v>#NUM!</v>
      </c>
      <c r="V5" s="75"/>
    </row>
    <row r="6" spans="1:22" x14ac:dyDescent="0.25">
      <c r="A6" s="52"/>
      <c r="B6" s="20" t="s">
        <v>22</v>
      </c>
      <c r="C6" s="76"/>
      <c r="D6" s="77"/>
      <c r="E6" s="78" t="e">
        <f>SUM(E5)</f>
        <v>#NUM!</v>
      </c>
      <c r="F6" s="76"/>
      <c r="G6" s="77"/>
      <c r="H6" s="78" t="e">
        <f>SUM(H5)</f>
        <v>#NUM!</v>
      </c>
      <c r="I6" s="76"/>
      <c r="J6" s="77"/>
      <c r="K6" s="78" t="e">
        <f>SUM(K5)</f>
        <v>#NUM!</v>
      </c>
      <c r="L6" s="76"/>
      <c r="M6" s="77"/>
      <c r="N6" s="78" t="e">
        <f>SUM(N5)</f>
        <v>#NUM!</v>
      </c>
      <c r="O6" s="76"/>
      <c r="P6" s="77"/>
      <c r="Q6" s="78" t="e">
        <f>SUM(Q5)</f>
        <v>#NUM!</v>
      </c>
      <c r="R6" s="76"/>
      <c r="S6" s="77"/>
      <c r="T6" s="78" t="e">
        <f>SUM(T5)</f>
        <v>#NUM!</v>
      </c>
      <c r="U6" s="75"/>
      <c r="V6" s="75" t="e">
        <f>U5</f>
        <v>#NUM!</v>
      </c>
    </row>
    <row r="7" spans="1:22" x14ac:dyDescent="0.25">
      <c r="A7" s="51">
        <v>2</v>
      </c>
      <c r="B7" s="69" t="s">
        <v>23</v>
      </c>
      <c r="C7" s="82">
        <f>Lane1!C7</f>
        <v>0</v>
      </c>
      <c r="D7" s="74" t="e">
        <f>IF(OR(C8="DQ",C8="DNS"),"-",IF(C8=SMALL((C8,F8,I8,L8,O8,R8),1),1,IF(C8=SMALL((C8,F8,I8,L8,O8,R8),2),2,IF(C8=SMALL((C8,F8,I8,L8,O8,R8),3),3,IF(C8=SMALL((C8,F8,I8,L8,O8,R8),4),4,IF(C8=SMALL((C8,F8,I8,L8,O8,R8),5),5,IF(C8=SMALL((C8,F8,I8,L8,O8,R8),6),6)))))))</f>
        <v>#NUM!</v>
      </c>
      <c r="E7" s="9" t="e">
        <f>IF(ISTEXT(D7),0,7-D7)</f>
        <v>#NUM!</v>
      </c>
      <c r="F7" s="82">
        <f>+Lane2!C7</f>
        <v>0</v>
      </c>
      <c r="G7" s="74" t="e">
        <f>IF(OR(F8="DQ",F8="DNS"),"-",IF(F8=SMALL((C8,F8,I8,L8,O8,R8),1),1,IF(F8=SMALL((C8,F8,I8,L8,O8,R8),2),2,IF(F8=SMALL((C8,F8,I8,L8,O8,R8),3),3,IF(F8=SMALL((C8,F8,I8,L8,O8,R8),4),4,IF(F8=SMALL((C8,F8,I8,L8,O8,R8),5),5,IF(F8=SMALL((C8,F8,I8,L8,O8,R8),6),6)))))))</f>
        <v>#NUM!</v>
      </c>
      <c r="H7" s="9" t="e">
        <f>IF(ISTEXT(G7),0,7-G7)</f>
        <v>#NUM!</v>
      </c>
      <c r="I7" s="82">
        <f>+Lane3!C7</f>
        <v>0</v>
      </c>
      <c r="J7" s="74" t="e">
        <f>IF(OR(I8="DQ",I8="DNS"),"-",IF(I8=SMALL((C8,F8,I8,L8,O8,R8),1),1,IF(I8=SMALL((C8,F8,I8,L8,O8,R8),2),2,IF(I8=SMALL((C8,F8,I8,L8,O8,R8),3),3,IF(I8=SMALL((C8,F8,I8,L8,O8,R8),4),4,IF(I8=SMALL((C8,F8,I8,L8,O8,R8),5),5,IF(I8=SMALL((C8,F8,I8,L8,O8,R8),6),6)))))))</f>
        <v>#NUM!</v>
      </c>
      <c r="K7" s="9" t="e">
        <f>IF(ISTEXT(J7),0,7-J7)</f>
        <v>#NUM!</v>
      </c>
      <c r="L7" s="82">
        <f>+Lane4!C7</f>
        <v>0</v>
      </c>
      <c r="M7" s="74" t="e">
        <f>IF(OR(L8="DQ",L8="DNS"),"-",IF(L8=SMALL((C8,F8,I8,L8,O8,R8),1),1,IF(L8=SMALL((C8,F8,I8,L8,O8,R8),2),2,IF(L8=SMALL((C8,F8,I8,L8,O8,R8),3),3,IF(L8=SMALL((C8,F8,I8,L8,O8,R8),4),4,IF(L8=SMALL((C8,F8,I8,L8,O8,R8),5),5,IF(L8=SMALL((C8,F8,I8,L8,O8,R8),6),6)))))))</f>
        <v>#NUM!</v>
      </c>
      <c r="N7" s="9" t="e">
        <f>IF(ISTEXT(M7),0,7-M7)</f>
        <v>#NUM!</v>
      </c>
      <c r="O7" s="82">
        <f>+Lane5!C7</f>
        <v>0</v>
      </c>
      <c r="P7" s="74" t="e">
        <f>IF(OR(O8="DQ",O8="DNS"),"-",IF(O8=SMALL((C8,F8,I8,L8,O8,R8),1),1,IF(O8=SMALL((C8,F8,I8,L8,O8,R8),2),2,IF(O8=SMALL((C8,F8,I8,L8,O8,R8),3),3,IF(O8=SMALL((C8,F8,I8,L8,O8,R8),4),4,IF(O8=SMALL((C8,F8,I8,L8,O8,R8),5),5,IF(O8=SMALL((C8,F8,I8,L8,O8,R8),6),6)))))))</f>
        <v>#NUM!</v>
      </c>
      <c r="Q7" s="9" t="e">
        <f>IF(ISTEXT(P7),0,7-P7)</f>
        <v>#NUM!</v>
      </c>
      <c r="R7" s="82">
        <f>+Lane6!C7</f>
        <v>0</v>
      </c>
      <c r="S7" s="74" t="e">
        <f>IF(OR(R8="DQ",R8="DNS"),"-",IF(R8=SMALL((C8,F8,I8,L8,O8,R8),1),1,IF(R8=SMALL((C8,F8,I8,L8,O8,R8),2),2,IF(R8=SMALL((C8,F8,I8,L8,O8,R8),3),3,IF(R8=SMALL((C8,F8,I8,L8,O8,R8),4),4,IF(R8=SMALL((C8,F8,I8,L8,O8,R8),5),5,IF(R8=SMALL((C8,F8,I8,L8,O8,R8),6),6)))))))</f>
        <v>#NUM!</v>
      </c>
      <c r="T7" s="9" t="e">
        <f>IF(ISTEXT(S7),0,7-S7)</f>
        <v>#NUM!</v>
      </c>
      <c r="U7" s="80" t="e">
        <f>T7+Q7+N7+K7+H7+E7</f>
        <v>#NUM!</v>
      </c>
      <c r="V7" s="80"/>
    </row>
    <row r="8" spans="1:22" ht="16.5" x14ac:dyDescent="0.3">
      <c r="A8" s="52"/>
      <c r="B8" s="69" t="s">
        <v>24</v>
      </c>
      <c r="C8" s="79" t="s">
        <v>87</v>
      </c>
      <c r="D8" s="77"/>
      <c r="E8" s="9" t="e">
        <f>SUM(E6+E7)</f>
        <v>#NUM!</v>
      </c>
      <c r="F8" s="79" t="s">
        <v>87</v>
      </c>
      <c r="G8" s="77"/>
      <c r="H8" s="78" t="e">
        <f>H6+H7</f>
        <v>#NUM!</v>
      </c>
      <c r="I8" s="79" t="s">
        <v>87</v>
      </c>
      <c r="J8" s="77"/>
      <c r="K8" s="78" t="e">
        <f>K6+K7</f>
        <v>#NUM!</v>
      </c>
      <c r="L8" s="79" t="s">
        <v>87</v>
      </c>
      <c r="M8" s="77"/>
      <c r="N8" s="78" t="e">
        <f>N6+N7</f>
        <v>#NUM!</v>
      </c>
      <c r="O8" s="79" t="s">
        <v>87</v>
      </c>
      <c r="P8" s="77"/>
      <c r="Q8" s="78" t="e">
        <f>Q6+Q7</f>
        <v>#NUM!</v>
      </c>
      <c r="R8" s="79" t="s">
        <v>87</v>
      </c>
      <c r="S8" s="77"/>
      <c r="T8" s="78" t="e">
        <f>T6+T7</f>
        <v>#NUM!</v>
      </c>
      <c r="U8" s="80"/>
      <c r="V8" s="80" t="e">
        <f>+V6+U7</f>
        <v>#NUM!</v>
      </c>
    </row>
    <row r="9" spans="1:22" x14ac:dyDescent="0.25">
      <c r="A9" s="51">
        <v>3</v>
      </c>
      <c r="B9" s="67" t="s">
        <v>25</v>
      </c>
      <c r="C9" s="54" t="s">
        <v>62</v>
      </c>
      <c r="D9" s="74" t="e">
        <f>IF(OR(C10="DQ",C10="DNS"),"-",IF(C10=SMALL((C10,F10,I10,L10,O10,R10),1),1,IF(C10=SMALL((C10,F10,I10,L10,O10,R10),2),2,IF(C10=SMALL((C10,F10,I10,L10,O10,R10),3),3,IF(C10=SMALL((C10,F10,I10,L10,O10,R10),4),4,IF(C10=SMALL((C10,F10,I10,L10,O10,R10),5),5,IF(C10=SMALL((C10,F10,I10,L10,O10,R10),6),6)))))))</f>
        <v>#NUM!</v>
      </c>
      <c r="E9" s="15" t="e">
        <f>IF(ISTEXT(D9),0,7-D9)</f>
        <v>#NUM!</v>
      </c>
      <c r="F9" s="54" t="s">
        <v>62</v>
      </c>
      <c r="G9" s="74" t="e">
        <f>IF(OR(F10="DQ",F10="DNS"),"-",IF(F10=SMALL((C10,F10,I10,L10,O10,R10),1),1,IF(F10=SMALL((C10,F10,I10,L10,O10,R10),2),2,IF(F10=SMALL((C10,F10,I10,L10,O10,R10),3),3,IF(F10=SMALL((C10,F10,I10,L10,O10,R10),4),4,IF(F10=SMALL((C10,F10,I10,L10,O10,R10),5),5,IF(F10=SMALL((C10,F10,I10,L10,O10,R10),6),6)))))))</f>
        <v>#NUM!</v>
      </c>
      <c r="H9" s="9" t="e">
        <f>IF(ISTEXT(G9),0,7-G9)</f>
        <v>#NUM!</v>
      </c>
      <c r="I9" s="54" t="s">
        <v>62</v>
      </c>
      <c r="J9" s="74" t="e">
        <f>IF(OR(I10="DQ",I10="DNS"),"-",IF(I10=SMALL((C10,F10,I10,L10,O10,R10),1),1,IF(I10=SMALL((C10,F10,I10,L10,O10,R10),2),2,IF(I10=SMALL((C10,F10,I10,L10,O10,R10),3),3,IF(I10=SMALL((C10,F10,I10,L10,O10,R10),4),4,IF(I10=SMALL((C10,F10,I10,L10,O10,R10),5),5,IF(I10=SMALL((C10,F10,I10,L10,O10,R10),6),6)))))))</f>
        <v>#NUM!</v>
      </c>
      <c r="K9" s="9" t="e">
        <f>IF(ISTEXT(J9),0,7-J9)</f>
        <v>#NUM!</v>
      </c>
      <c r="L9" s="54" t="s">
        <v>62</v>
      </c>
      <c r="M9" s="74" t="e">
        <f>IF(OR(L10="DQ",L10="DNS"),"-",IF(L10=SMALL((C10,F10,I10,L10,O10,R10),1),1,IF(L10=SMALL((C10,F10,I10,L10,O10,R10),2),2,IF(L10=SMALL((C10,F10,I10,L10,O10,R10),3),3,IF(L10=SMALL((C10,F10,I10,L10,O10,R10),4),4,IF(L10=SMALL((C10,F10,I10,L10,O10,R10),5),5,IF(L10=SMALL((C10,F10,I10,L10,O10,R10),6),6)))))))</f>
        <v>#NUM!</v>
      </c>
      <c r="N9" s="9" t="e">
        <f>IF(ISTEXT(M9),0,7-M9)</f>
        <v>#NUM!</v>
      </c>
      <c r="O9" s="54" t="s">
        <v>62</v>
      </c>
      <c r="P9" s="74" t="e">
        <f>IF(OR(O10="DQ",O10="DNS"),"-",IF(O10=SMALL((C10,F10,I10,L10,O10,R10),1),1,IF(O10=SMALL((C10,F10,I10,L10,O10,R10),2),2,IF(O10=SMALL((C10,F10,I10,L10,O10,R10),3),3,IF(O10=SMALL((C10,F10,I10,L10,O10,R10),4),4,IF(O10=SMALL((C10,F10,I10,L10,O10,R10),5),5,IF(O10=SMALL((C10,F10,I10,L10,O10,R10),6),6)))))))</f>
        <v>#NUM!</v>
      </c>
      <c r="Q9" s="9" t="e">
        <f>IF(ISTEXT(P9),0,7-P9)</f>
        <v>#NUM!</v>
      </c>
      <c r="R9" s="54" t="s">
        <v>62</v>
      </c>
      <c r="S9" s="74" t="e">
        <f>IF(OR(R10="DQ",R10="DNS"),"-",IF(R10=SMALL((C10,F10,I10,L10,O10,R10),1),1,IF(R10=SMALL((C10,F10,I10,L10,O10,R10),2),2,IF(R10=SMALL((C10,F10,I10,L10,O10,R10),3),3,IF(R10=SMALL((C10,F10,I10,L10,O10,R10),4),4,IF(R10=SMALL((C10,F10,I10,L10,O10,R10),5),5,IF(R10=SMALL((C10,F10,I10,L10,O10,R10),6),6)))))))</f>
        <v>#NUM!</v>
      </c>
      <c r="T9" s="9" t="e">
        <f>IF(ISTEXT(S9),0,7-S9)</f>
        <v>#NUM!</v>
      </c>
      <c r="U9" s="75" t="e">
        <f>T9+Q9+N9+K9+H9+E9</f>
        <v>#NUM!</v>
      </c>
      <c r="V9" s="75"/>
    </row>
    <row r="10" spans="1:22" ht="16.5" x14ac:dyDescent="0.3">
      <c r="A10" s="52"/>
      <c r="B10" s="68" t="s">
        <v>26</v>
      </c>
      <c r="C10" s="79" t="s">
        <v>87</v>
      </c>
      <c r="D10" s="77"/>
      <c r="E10" s="9" t="e">
        <f>SUM(E8+E9)</f>
        <v>#NUM!</v>
      </c>
      <c r="F10" s="79" t="s">
        <v>87</v>
      </c>
      <c r="G10" s="77"/>
      <c r="H10" s="78" t="e">
        <f>H8+H9</f>
        <v>#NUM!</v>
      </c>
      <c r="I10" s="79" t="s">
        <v>87</v>
      </c>
      <c r="J10" s="77"/>
      <c r="K10" s="78" t="e">
        <f>K8+K9</f>
        <v>#NUM!</v>
      </c>
      <c r="L10" s="79" t="s">
        <v>87</v>
      </c>
      <c r="M10" s="77"/>
      <c r="N10" s="78" t="e">
        <f>N8+N9</f>
        <v>#NUM!</v>
      </c>
      <c r="O10" s="79" t="s">
        <v>87</v>
      </c>
      <c r="P10" s="77"/>
      <c r="Q10" s="78" t="e">
        <f>Q8+Q9</f>
        <v>#NUM!</v>
      </c>
      <c r="R10" s="79" t="s">
        <v>87</v>
      </c>
      <c r="S10" s="79"/>
      <c r="T10" s="78" t="e">
        <f>T8+T9</f>
        <v>#NUM!</v>
      </c>
      <c r="U10" s="75"/>
      <c r="V10" s="75" t="e">
        <f>V8+U9</f>
        <v>#NUM!</v>
      </c>
    </row>
    <row r="11" spans="1:22" x14ac:dyDescent="0.25">
      <c r="A11" s="51">
        <v>4</v>
      </c>
      <c r="B11" s="69" t="s">
        <v>27</v>
      </c>
      <c r="C11" s="82" t="s">
        <v>62</v>
      </c>
      <c r="D11" s="74" t="e">
        <f>IF(OR(C12="DQ",C12="DNS"),"-",IF(C12=SMALL((C12,F12,I12,L12,O12,R12),1),1,IF(C12=SMALL((C12,F12,I12,L12,O12,R12),2),2,IF(C12=SMALL((C12,F12,I12,L12,O12,R12),3),3,IF(C12=SMALL((C12,F12,I12,L12,O12,R12),4),4,IF(C12=SMALL((C12,F12,I12,L12,O12,R12),5),5,IF(C12=SMALL((C12,F12,I12,L12,O12,R12),6),6)))))))</f>
        <v>#NUM!</v>
      </c>
      <c r="E11" s="15" t="e">
        <f>IF(ISTEXT(D11),0,7-D11)</f>
        <v>#NUM!</v>
      </c>
      <c r="F11" s="82" t="s">
        <v>62</v>
      </c>
      <c r="G11" s="74" t="e">
        <f>IF(OR(F12="DQ",F12="DNS"),"-",IF(F12=SMALL((C12,F12,I12,L12,O12,R12),1),1,IF(F12=SMALL((C12,F12,I12,L12,O12,R12),2),2,IF(F12=SMALL((C12,F12,I12,L12,O12,R12),3),3,IF(F12=SMALL((C12,F12,I12,L12,O12,R12),4),4,IF(F12=SMALL((C12,F12,I12,L12,O12,R12),5),5,IF(F12=SMALL((C12,F12,I12,L12,O12,R12),6),6)))))))</f>
        <v>#NUM!</v>
      </c>
      <c r="H11" s="9" t="e">
        <f>IF(ISTEXT(G11),0,7-G11)</f>
        <v>#NUM!</v>
      </c>
      <c r="I11" s="82" t="s">
        <v>62</v>
      </c>
      <c r="J11" s="74" t="e">
        <f>IF(OR(I12="DQ",I12="DNS"),"-",IF(I12=SMALL((C12,F12,I12,L12,O12,R12),1),1,IF(I12=SMALL((C12,F12,I12,L12,O12,R12),2),2,IF(I12=SMALL((C12,F12,I12,L12,O12,R12),3),3,IF(I12=SMALL((C12,F12,I12,L12,O12,R12),4),4,IF(I12=SMALL((C12,F12,I12,L12,O12,R12),5),5,IF(I12=SMALL((C12,F12,I12,L12,O12,R12),6),6)))))))</f>
        <v>#NUM!</v>
      </c>
      <c r="K11" s="9" t="e">
        <f>IF(ISTEXT(J11),0,7-J11)</f>
        <v>#NUM!</v>
      </c>
      <c r="L11" s="82" t="s">
        <v>62</v>
      </c>
      <c r="M11" s="74" t="e">
        <f>IF(OR(L12="DQ",L12="DNS"),"-",IF(L12=SMALL((C12,F12,I12,L12,O12,R12),1),1,IF(L12=SMALL((C12,F12,I12,L12,O12,R12),2),2,IF(L12=SMALL((C12,F12,I12,L12,O12,R12),3),3,IF(L12=SMALL((C12,F12,I12,L12,O12,R12),4),4,IF(L12=SMALL((C12,F12,I12,L12,O12,R12),5),5,IF(L12=SMALL((C12,F12,I12,L12,O12,R12),6),6)))))))</f>
        <v>#NUM!</v>
      </c>
      <c r="N11" s="9" t="e">
        <f>IF(ISTEXT(M11),0,7-M11)</f>
        <v>#NUM!</v>
      </c>
      <c r="O11" s="82" t="s">
        <v>62</v>
      </c>
      <c r="P11" s="74" t="e">
        <f>IF(OR(O12="DQ",O12="DNS"),"-",IF(O12=SMALL((C12,F12,I12,L12,O12,R12),1),1,IF(O12=SMALL((C12,F12,I12,L12,O12,R12),2),2,IF(O12=SMALL((C12,F12,I12,L12,O12,R12),3),3,IF(O12=SMALL((C12,F12,I12,L12,O12,R12),4),4,IF(O12=SMALL((C12,F12,I12,L12,O12,R12),5),5,IF(O12=SMALL((C12,F12,I12,L12,O12,R12),6),6)))))))</f>
        <v>#NUM!</v>
      </c>
      <c r="Q11" s="9" t="e">
        <f>IF(ISTEXT(P11),0,7-P11)</f>
        <v>#NUM!</v>
      </c>
      <c r="R11" s="82" t="s">
        <v>62</v>
      </c>
      <c r="S11" s="74" t="e">
        <f>IF(OR(R12="DQ",R12="DNS"),"-",IF(R12=SMALL((C12,F12,I12,L12,O12,R12),1),1,IF(R12=SMALL((C12,F12,I12,L12,O12,R12),2),2,IF(R12=SMALL((C12,F12,I12,L12,O12,R12),3),3,IF(R12=SMALL((C12,F12,I12,L12,O12,R12),4),4,IF(R12=SMALL((C12,F12,I12,L12,O12,R12),5),5,IF(R12=SMALL((C12,F12,I12,L12,O12,R12),6),6)))))))</f>
        <v>#NUM!</v>
      </c>
      <c r="T11" s="9" t="e">
        <f>IF(ISTEXT(S11),0,7-S11)</f>
        <v>#NUM!</v>
      </c>
      <c r="U11" s="80" t="e">
        <f>T11+Q11+N11+K11+H11+E11</f>
        <v>#NUM!</v>
      </c>
      <c r="V11" s="80"/>
    </row>
    <row r="12" spans="1:22" ht="16.5" x14ac:dyDescent="0.3">
      <c r="A12" s="52"/>
      <c r="B12" s="69" t="s">
        <v>26</v>
      </c>
      <c r="C12" s="79" t="s">
        <v>87</v>
      </c>
      <c r="D12" s="77"/>
      <c r="E12" s="9" t="e">
        <f>SUM(E10+E11)</f>
        <v>#NUM!</v>
      </c>
      <c r="F12" s="79" t="s">
        <v>87</v>
      </c>
      <c r="G12" s="77"/>
      <c r="H12" s="78" t="e">
        <f>H10+H11</f>
        <v>#NUM!</v>
      </c>
      <c r="I12" s="79" t="s">
        <v>87</v>
      </c>
      <c r="J12" s="77"/>
      <c r="K12" s="78" t="e">
        <f>K10+K11</f>
        <v>#NUM!</v>
      </c>
      <c r="L12" s="79" t="s">
        <v>87</v>
      </c>
      <c r="M12" s="77"/>
      <c r="N12" s="78" t="e">
        <f>N10+N11</f>
        <v>#NUM!</v>
      </c>
      <c r="O12" s="79" t="s">
        <v>87</v>
      </c>
      <c r="P12" s="77"/>
      <c r="Q12" s="78" t="e">
        <f>Q10+Q11</f>
        <v>#NUM!</v>
      </c>
      <c r="R12" s="79" t="s">
        <v>87</v>
      </c>
      <c r="S12" s="79"/>
      <c r="T12" s="78" t="e">
        <f>T10+T11</f>
        <v>#NUM!</v>
      </c>
      <c r="U12" s="80"/>
      <c r="V12" s="80" t="e">
        <f>V10+U11</f>
        <v>#NUM!</v>
      </c>
    </row>
    <row r="13" spans="1:22" x14ac:dyDescent="0.25">
      <c r="A13" s="51">
        <v>5</v>
      </c>
      <c r="B13" s="67" t="s">
        <v>28</v>
      </c>
      <c r="C13" s="54" t="s">
        <v>62</v>
      </c>
      <c r="D13" s="74" t="e">
        <f>IF(OR(C14="DQ",C14="DNS"),"-",IF(C14=SMALL((C14,F14,I14,L14,O14,R14),1),1,IF(C14=SMALL((C14,F14,I14,L14,O14,R14),2),2,IF(C14=SMALL((C14,F14,I14,L14,O14,R14),3),3,IF(C14=SMALL((C14,F14,I14,L14,O14,R14),4),4,IF(C14=SMALL((C14,F14,I14,L14,O14,R14),5),5,IF(C14=SMALL((C14,F14,I14,L14,O14,R14),6),6)))))))</f>
        <v>#NUM!</v>
      </c>
      <c r="E13" s="15" t="e">
        <f>IF(ISTEXT(D13),0,7-D13)</f>
        <v>#NUM!</v>
      </c>
      <c r="F13" s="54" t="s">
        <v>62</v>
      </c>
      <c r="G13" s="74" t="e">
        <f>IF(OR(F14="DQ",F14="DNS"),"-",IF(F14=SMALL((C14,F14,I14,L14,O14,R14),1),1,IF(F14=SMALL((C14,F14,I14,L14,O14,R14),2),2,IF(F14=SMALL((C14,F14,I14,L14,O14,R14),3),3,IF(F14=SMALL((C14,F14,I14,L14,O14,R14),4),4,IF(F14=SMALL((C14,F14,I14,L14,O14,R14),5),5,IF(F14=SMALL((C14,F14,I14,L14,O14,R14),6),6)))))))</f>
        <v>#NUM!</v>
      </c>
      <c r="H13" s="9" t="e">
        <f>IF(ISTEXT(G13),0,7-G13)</f>
        <v>#NUM!</v>
      </c>
      <c r="I13" s="54" t="s">
        <v>62</v>
      </c>
      <c r="J13" s="74" t="e">
        <f>IF(OR(I14="DQ",I14="DNS"),"-",IF(I14=SMALL((C14,F14,I14,L14,O14,R14),1),1,IF(I14=SMALL((C14,F14,I14,L14,O14,R14),2),2,IF(I14=SMALL((C14,F14,I14,L14,O14,R14),3),3,IF(I14=SMALL((C14,F14,I14,L14,O14,R14),4),4,IF(I14=SMALL((C14,F14,I14,L14,O14,R14),5),5,IF(I14=SMALL((C14,F14,I14,L14,O14,R14),6),6)))))))</f>
        <v>#NUM!</v>
      </c>
      <c r="K13" s="9" t="e">
        <f>IF(ISTEXT(J13),0,7-J13)</f>
        <v>#NUM!</v>
      </c>
      <c r="L13" s="54" t="s">
        <v>62</v>
      </c>
      <c r="M13" s="74" t="e">
        <f>IF(OR(L14="DQ",L14="DNS"),"-",IF(L14=SMALL((C14,F14,I14,L14,O14,R14),1),1,IF(L14=SMALL((C14,F14,I14,L14,O14,R14),2),2,IF(L14=SMALL((C14,F14,I14,L14,O14,R14),3),3,IF(L14=SMALL((C14,F14,I14,L14,O14,R14),4),4,IF(L14=SMALL((C14,F14,I14,L14,O14,R14),5),5,IF(L14=SMALL((C14,F14,I14,L14,O14,R14),6),6)))))))</f>
        <v>#NUM!</v>
      </c>
      <c r="N13" s="9" t="e">
        <f>IF(ISTEXT(M13),0,7-M13)</f>
        <v>#NUM!</v>
      </c>
      <c r="O13" s="54" t="s">
        <v>62</v>
      </c>
      <c r="P13" s="74" t="e">
        <f>IF(OR(O14="DQ",O14="DNS"),"-",IF(O14=SMALL((C14,F14,I14,L14,O14,R14),1),1,IF(O14=SMALL((C14,F14,I14,L14,O14,R14),2),2,IF(O14=SMALL((C14,F14,I14,L14,O14,R14),3),3,IF(O14=SMALL((C14,F14,I14,L14,O14,R14),4),4,IF(O14=SMALL((C14,F14,I14,L14,O14,R14),5),5,IF(O14=SMALL((C14,F14,I14,L14,O14,R14),6),6)))))))</f>
        <v>#NUM!</v>
      </c>
      <c r="Q13" s="9" t="e">
        <f>IF(ISTEXT(P13),0,7-P13)</f>
        <v>#NUM!</v>
      </c>
      <c r="R13" s="54" t="s">
        <v>62</v>
      </c>
      <c r="S13" s="74" t="e">
        <f>IF(OR(R14="DQ",R14="DNS"),"-",IF(R14=SMALL((C14,F14,I14,L14,O14,R14),1),1,IF(R14=SMALL((C14,F14,I14,L14,O14,R14),2),2,IF(R14=SMALL((C14,F14,I14,L14,O14,R14),3),3,IF(R14=SMALL((C14,F14,I14,L14,O14,R14),4),4,IF(R14=SMALL((C14,F14,I14,L14,O14,R14),5),5,IF(R14=SMALL((C14,F14,I14,L14,O14,R14),6),6)))))))</f>
        <v>#NUM!</v>
      </c>
      <c r="T13" s="9" t="e">
        <f>IF(ISTEXT(S13),0,7-S13)</f>
        <v>#NUM!</v>
      </c>
      <c r="U13" s="75" t="e">
        <f>T13+Q13+N13+K13+H13+E13</f>
        <v>#NUM!</v>
      </c>
      <c r="V13" s="75"/>
    </row>
    <row r="14" spans="1:22" ht="16.5" x14ac:dyDescent="0.3">
      <c r="A14" s="52"/>
      <c r="B14" s="68" t="s">
        <v>29</v>
      </c>
      <c r="C14" s="79" t="s">
        <v>87</v>
      </c>
      <c r="D14" s="77"/>
      <c r="E14" s="9" t="e">
        <f>SUM(E12+E13)</f>
        <v>#NUM!</v>
      </c>
      <c r="F14" s="79" t="s">
        <v>87</v>
      </c>
      <c r="G14" s="77"/>
      <c r="H14" s="78" t="e">
        <f>H12+H13</f>
        <v>#NUM!</v>
      </c>
      <c r="I14" s="79" t="s">
        <v>87</v>
      </c>
      <c r="J14" s="77"/>
      <c r="K14" s="78" t="e">
        <f>K12+K13</f>
        <v>#NUM!</v>
      </c>
      <c r="L14" s="79" t="s">
        <v>87</v>
      </c>
      <c r="M14" s="77"/>
      <c r="N14" s="78" t="e">
        <f>N12+N13</f>
        <v>#NUM!</v>
      </c>
      <c r="O14" s="79" t="s">
        <v>87</v>
      </c>
      <c r="P14" s="77"/>
      <c r="Q14" s="78" t="e">
        <f>Q12+Q13</f>
        <v>#NUM!</v>
      </c>
      <c r="R14" s="79" t="s">
        <v>87</v>
      </c>
      <c r="S14" s="79"/>
      <c r="T14" s="78" t="e">
        <f>T12+T13</f>
        <v>#NUM!</v>
      </c>
      <c r="U14" s="75"/>
      <c r="V14" s="75" t="e">
        <f>V12+U13</f>
        <v>#NUM!</v>
      </c>
    </row>
    <row r="15" spans="1:22" x14ac:dyDescent="0.25">
      <c r="A15" s="51">
        <v>6</v>
      </c>
      <c r="B15" s="69" t="s">
        <v>30</v>
      </c>
      <c r="C15" s="82" t="s">
        <v>62</v>
      </c>
      <c r="D15" s="74" t="e">
        <f>IF(OR(C16="DQ",C16="DNS"),"-",IF(C16=SMALL((C16,F16,I16,L16,O16,R16),1),1,IF(C16=SMALL((C16,F16,I16,L16,O16,R16),2),2,IF(C16=SMALL((C16,F16,I16,L16,O16,R16),3),3,IF(C16=SMALL((C16,F16,I16,L16,O16,R16),4),4,IF(C16=SMALL((C16,F16,I16,L16,O16,R16),5),5,IF(C16=SMALL((C16,F16,I16,L16,O16,R16),6),6)))))))</f>
        <v>#NUM!</v>
      </c>
      <c r="E15" s="15" t="e">
        <f>IF(ISTEXT(D15),0,7-D15)</f>
        <v>#NUM!</v>
      </c>
      <c r="F15" s="82" t="s">
        <v>62</v>
      </c>
      <c r="G15" s="74" t="e">
        <f>IF(OR(F16="DQ",F16="DNS"),"-",IF(F16=SMALL((C16,F16,I16,L16,O16,R16),1),1,IF(F16=SMALL((C16,F16,I16,L16,O16,R16),2),2,IF(F16=SMALL((C16,F16,I16,L16,O16,R16),3),3,IF(F16=SMALL((C16,F16,I16,L16,O16,R16),4),4,IF(F16=SMALL((C16,F16,I16,L16,O16,R16),5),5,IF(F16=SMALL((C16,F16,I16,L16,O16,R16),6),6)))))))</f>
        <v>#NUM!</v>
      </c>
      <c r="H15" s="9" t="e">
        <f>IF(ISTEXT(G15),0,7-G15)</f>
        <v>#NUM!</v>
      </c>
      <c r="I15" s="82" t="s">
        <v>62</v>
      </c>
      <c r="J15" s="74" t="e">
        <f>IF(OR(I16="DQ",I16="DNS"),"-",IF(I16=SMALL((C16,F16,I16,L16,O16,R16),1),1,IF(I16=SMALL((C16,F16,I16,L16,O16,R16),2),2,IF(I16=SMALL((C16,F16,I16,L16,O16,R16),3),3,IF(I16=SMALL((C16,F16,I16,L16,O16,R16),4),4,IF(I16=SMALL((C16,F16,I16,L16,O16,R16),5),5,IF(I16=SMALL((C16,F16,I16,L16,O16,R16),6),6)))))))</f>
        <v>#NUM!</v>
      </c>
      <c r="K15" s="9" t="e">
        <f>IF(ISTEXT(J15),0,7-J15)</f>
        <v>#NUM!</v>
      </c>
      <c r="L15" s="82" t="s">
        <v>62</v>
      </c>
      <c r="M15" s="74" t="e">
        <f>IF(OR(L16="DQ",L16="DNS"),"-",IF(L16=SMALL((C16,F16,I16,L16,O16,R16),1),1,IF(L16=SMALL((C16,F16,I16,L16,O16,R16),2),2,IF(L16=SMALL((C16,F16,I16,L16,O16,R16),3),3,IF(L16=SMALL((C16,F16,I16,L16,O16,R16),4),4,IF(L16=SMALL((C16,F16,I16,L16,O16,R16),5),5,IF(L16=SMALL((C16,F16,I16,L16,O16,R16),6),6)))))))</f>
        <v>#NUM!</v>
      </c>
      <c r="N15" s="9" t="e">
        <f>IF(ISTEXT(M15),0,7-M15)</f>
        <v>#NUM!</v>
      </c>
      <c r="O15" s="82" t="s">
        <v>62</v>
      </c>
      <c r="P15" s="74" t="e">
        <f>IF(OR(O16="DQ",O16="DNS"),"-",IF(O16=SMALL((C16,F16,I16,L16,O16,R16),1),1,IF(O16=SMALL((C16,F16,I16,L16,O16,R16),2),2,IF(O16=SMALL((C16,F16,I16,L16,O16,R16),3),3,IF(O16=SMALL((C16,F16,I16,L16,O16,R16),4),4,IF(O16=SMALL((C16,F16,I16,L16,O16,R16),5),5,IF(O16=SMALL((C16,F16,I16,L16,O16,R16),6),6)))))))</f>
        <v>#NUM!</v>
      </c>
      <c r="Q15" s="9" t="e">
        <f>IF(ISTEXT(P15),0,7-P15)</f>
        <v>#NUM!</v>
      </c>
      <c r="R15" s="82" t="s">
        <v>62</v>
      </c>
      <c r="S15" s="74" t="e">
        <f>IF(OR(R16="DQ",R16="DNS"),"-",IF(R16=SMALL((C16,F16,I16,L16,O16,R16),1),1,IF(R16=SMALL((C16,F16,I16,L16,O16,R16),2),2,IF(R16=SMALL((C16,F16,I16,L16,O16,R16),3),3,IF(R16=SMALL((C16,F16,I16,L16,O16,R16),4),4,IF(R16=SMALL((C16,F16,I16,L16,O16,R16),5),5,IF(R16=SMALL((C16,F16,I16,L16,O16,R16),6),6)))))))</f>
        <v>#NUM!</v>
      </c>
      <c r="T15" s="9" t="e">
        <f>IF(ISTEXT(S15),0,7-S15)</f>
        <v>#NUM!</v>
      </c>
      <c r="U15" s="80" t="e">
        <f>T15+Q15+N15+K15+H15+E15</f>
        <v>#NUM!</v>
      </c>
      <c r="V15" s="80"/>
    </row>
    <row r="16" spans="1:22" ht="16.5" x14ac:dyDescent="0.3">
      <c r="A16" s="52"/>
      <c r="B16" s="69" t="s">
        <v>29</v>
      </c>
      <c r="C16" s="79" t="s">
        <v>87</v>
      </c>
      <c r="D16" s="77"/>
      <c r="E16" s="9" t="e">
        <f>SUM(E14+E15)</f>
        <v>#NUM!</v>
      </c>
      <c r="F16" s="79" t="s">
        <v>87</v>
      </c>
      <c r="G16" s="77"/>
      <c r="H16" s="78" t="e">
        <f>H14+H15</f>
        <v>#NUM!</v>
      </c>
      <c r="I16" s="79" t="s">
        <v>87</v>
      </c>
      <c r="J16" s="77"/>
      <c r="K16" s="78" t="e">
        <f>K14+K15</f>
        <v>#NUM!</v>
      </c>
      <c r="L16" s="79" t="s">
        <v>87</v>
      </c>
      <c r="M16" s="77"/>
      <c r="N16" s="78" t="e">
        <f>N14+N15</f>
        <v>#NUM!</v>
      </c>
      <c r="O16" s="79" t="s">
        <v>87</v>
      </c>
      <c r="P16" s="77"/>
      <c r="Q16" s="78" t="e">
        <f>Q14+Q15</f>
        <v>#NUM!</v>
      </c>
      <c r="R16" s="79" t="s">
        <v>87</v>
      </c>
      <c r="S16" s="79"/>
      <c r="T16" s="78" t="e">
        <f>T14+T15</f>
        <v>#NUM!</v>
      </c>
      <c r="U16" s="80"/>
      <c r="V16" s="80" t="e">
        <f>V14+U15</f>
        <v>#NUM!</v>
      </c>
    </row>
    <row r="17" spans="1:22" x14ac:dyDescent="0.25">
      <c r="A17" s="51">
        <v>7</v>
      </c>
      <c r="B17" s="67" t="s">
        <v>95</v>
      </c>
      <c r="C17" s="54" t="s">
        <v>62</v>
      </c>
      <c r="D17" s="74" t="e">
        <f>IF(OR(C18="DQ",C18="DNS"),"-",IF(C18=SMALL((C18,F18,I18,L18,O18,R18),1),1,IF(C18=SMALL((C18,F18,I18,L18,O18,R18),2),2,IF(C18=SMALL((C18,F18,I18,L18,O18,R18),3),3,IF(C18=SMALL((C18,F18,I18,L18,O18,R18),4),4,IF(C18=SMALL((C18,F18,I18,L18,O18,R18),5),5,IF(C18=SMALL((C18,F18,I18,L18,O18,R18),6),6)))))))</f>
        <v>#NUM!</v>
      </c>
      <c r="E17" s="15" t="e">
        <f>IF(ISTEXT(D17),0,7-D17)</f>
        <v>#NUM!</v>
      </c>
      <c r="F17" s="54" t="s">
        <v>62</v>
      </c>
      <c r="G17" s="74" t="e">
        <f>IF(OR(F18="DQ",F18="DNS"),"-",IF(F18=SMALL((C18,F18,I18,L18,O18,R18),1),1,IF(F18=SMALL((C18,F18,I18,L18,O18,R18),2),2,IF(F18=SMALL((C18,F18,I18,L18,O18,R18),3),3,IF(F18=SMALL((C18,F18,I18,L18,O18,R18),4),4,IF(F18=SMALL((C18,F18,I18,L18,O18,R18),5),5,IF(F18=SMALL((C18,F18,I18,L18,O18,R18),6),6)))))))</f>
        <v>#NUM!</v>
      </c>
      <c r="H17" s="9" t="e">
        <f>IF(ISTEXT(G17),0,7-G17)</f>
        <v>#NUM!</v>
      </c>
      <c r="I17" s="54" t="s">
        <v>62</v>
      </c>
      <c r="J17" s="74" t="e">
        <f>IF(OR(I18="DQ",I18="DNS"),"-",IF(I18=SMALL((C18,F18,I18,L18,O18,R18),1),1,IF(I18=SMALL((C18,F18,I18,L18,O18,R18),2),2,IF(I18=SMALL((C18,F18,I18,L18,O18,R18),3),3,IF(I18=SMALL((C18,F18,I18,L18,O18,R18),4),4,IF(I18=SMALL((C18,F18,I18,L18,O18,R18),5),5,IF(I18=SMALL((C18,F18,I18,L18,O18,R18),6),6)))))))</f>
        <v>#NUM!</v>
      </c>
      <c r="K17" s="9" t="e">
        <f>IF(ISTEXT(J17),0,7-J17)</f>
        <v>#NUM!</v>
      </c>
      <c r="L17" s="54" t="s">
        <v>62</v>
      </c>
      <c r="M17" s="74" t="e">
        <f>IF(OR(L18="DQ",L18="DNS"),"-",IF(L18=SMALL((C18,F18,I18,L18,O18,R18),1),1,IF(L18=SMALL((C18,F18,I18,L18,O18,R18),2),2,IF(L18=SMALL((C18,F18,I18,L18,O18,R18),3),3,IF(L18=SMALL((C18,F18,I18,L18,O18,R18),4),4,IF(L18=SMALL((C18,F18,I18,L18,O18,R18),5),5,IF(L18=SMALL((C18,F18,I18,L18,O18,R18),6),6)))))))</f>
        <v>#NUM!</v>
      </c>
      <c r="N17" s="9" t="e">
        <f>IF(ISTEXT(M17),0,7-M17)</f>
        <v>#NUM!</v>
      </c>
      <c r="O17" s="54" t="s">
        <v>62</v>
      </c>
      <c r="P17" s="74" t="e">
        <f>IF(OR(O18="DQ",O18="DNS"),"-",IF(O18=SMALL((C18,F18,I18,L18,O18,R18),1),1,IF(O18=SMALL((C18,F18,I18,L18,O18,R18),2),2,IF(O18=SMALL((C18,F18,I18,L18,O18,R18),3),3,IF(O18=SMALL((C18,F18,I18,L18,O18,R18),4),4,IF(O18=SMALL((C18,F18,I18,L18,O18,R18),5),5,IF(O18=SMALL((C18,F18,I18,L18,O18,R18),6),6)))))))</f>
        <v>#NUM!</v>
      </c>
      <c r="Q17" s="9" t="e">
        <f>IF(ISTEXT(P17),0,7-P17)</f>
        <v>#NUM!</v>
      </c>
      <c r="R17" s="54" t="s">
        <v>62</v>
      </c>
      <c r="S17" s="74" t="e">
        <f>IF(OR(R18="DQ",R18="DNS"),"-",IF(R18=SMALL((C18,F18,I18,L18,O18,R18),1),1,IF(R18=SMALL((C18,F18,I18,L18,O18,R18),2),2,IF(R18=SMALL((C18,F18,I18,L18,O18,R18),3),3,IF(R18=SMALL((C18,F18,I18,L18,O18,R18),4),4,IF(R18=SMALL((C18,F18,I18,L18,O18,R18),5),5,IF(R18=SMALL((C18,F18,I18,L18,O18,R18),6),6)))))))</f>
        <v>#NUM!</v>
      </c>
      <c r="T17" s="9" t="e">
        <f>IF(ISTEXT(S17),0,7-S17)</f>
        <v>#NUM!</v>
      </c>
      <c r="U17" s="75" t="e">
        <f>T17+Q17+N17+K17+H17+E17</f>
        <v>#NUM!</v>
      </c>
      <c r="V17" s="75"/>
    </row>
    <row r="18" spans="1:22" ht="16.5" x14ac:dyDescent="0.3">
      <c r="A18" s="52"/>
      <c r="B18" s="68" t="s">
        <v>26</v>
      </c>
      <c r="C18" s="79" t="s">
        <v>87</v>
      </c>
      <c r="D18" s="77"/>
      <c r="E18" s="9" t="e">
        <f>SUM(E16+E17)</f>
        <v>#NUM!</v>
      </c>
      <c r="F18" s="79" t="s">
        <v>87</v>
      </c>
      <c r="G18" s="77"/>
      <c r="H18" s="78" t="e">
        <f>H16+H17</f>
        <v>#NUM!</v>
      </c>
      <c r="I18" s="79" t="s">
        <v>87</v>
      </c>
      <c r="J18" s="77"/>
      <c r="K18" s="78" t="e">
        <f>K16+K17</f>
        <v>#NUM!</v>
      </c>
      <c r="L18" s="79" t="s">
        <v>87</v>
      </c>
      <c r="M18" s="77"/>
      <c r="N18" s="78" t="e">
        <f>N16+N17</f>
        <v>#NUM!</v>
      </c>
      <c r="O18" s="79" t="s">
        <v>87</v>
      </c>
      <c r="P18" s="77"/>
      <c r="Q18" s="78" t="e">
        <f>Q16+Q17</f>
        <v>#NUM!</v>
      </c>
      <c r="R18" s="79" t="s">
        <v>87</v>
      </c>
      <c r="S18" s="79"/>
      <c r="T18" s="78" t="e">
        <f>T16+T17</f>
        <v>#NUM!</v>
      </c>
      <c r="U18" s="75"/>
      <c r="V18" s="75" t="e">
        <f>V16+U17</f>
        <v>#NUM!</v>
      </c>
    </row>
    <row r="19" spans="1:22" x14ac:dyDescent="0.25">
      <c r="A19" s="51">
        <v>8</v>
      </c>
      <c r="B19" s="69" t="s">
        <v>96</v>
      </c>
      <c r="C19" s="82" t="s">
        <v>62</v>
      </c>
      <c r="D19" s="74" t="e">
        <f>IF(OR(C20="DQ",C20="DNS"),"-",IF(C20=SMALL((C20,F20,I20,L20,O20,R20),1),1,IF(C20=SMALL((C20,F20,I20,L20,O20,R20),2),2,IF(C20=SMALL((C20,F20,I20,L20,O20,R20),3),3,IF(C20=SMALL((C20,F20,I20,L20,O20,R20),4),4,IF(C20=SMALL((C20,F20,I20,L20,O20,R20),5),5,IF(C20=SMALL((C20,F20,I20,L20,O20,R20),6),6)))))))</f>
        <v>#NUM!</v>
      </c>
      <c r="E19" s="15" t="e">
        <f>IF(ISTEXT(D19),0,7-D19)</f>
        <v>#NUM!</v>
      </c>
      <c r="F19" s="82" t="s">
        <v>62</v>
      </c>
      <c r="G19" s="74" t="e">
        <f>IF(OR(F20="DQ",F20="DNS"),"-",IF(F20=SMALL((C20,F20,I20,L20,O20,R20),1),1,IF(F20=SMALL((C20,F20,I20,L20,O20,R20),2),2,IF(F20=SMALL((C20,F20,I20,L20,O20,R20),3),3,IF(F20=SMALL((C20,F20,I20,L20,O20,R20),4),4,IF(F20=SMALL((C20,F20,I20,L20,O20,R20),5),5,IF(F20=SMALL((C20,F20,I20,L20,O20,R20),6),6)))))))</f>
        <v>#NUM!</v>
      </c>
      <c r="H19" s="9" t="e">
        <f>IF(ISTEXT(G19),0,7-G19)</f>
        <v>#NUM!</v>
      </c>
      <c r="I19" s="82" t="s">
        <v>62</v>
      </c>
      <c r="J19" s="74" t="e">
        <f>IF(OR(I20="DQ",I20="DNS"),"-",IF(I20=SMALL((C20,F20,I20,L20,O20,R20),1),1,IF(I20=SMALL((C20,F20,I20,L20,O20,R20),2),2,IF(I20=SMALL((C20,F20,I20,L20,O20,R20),3),3,IF(I20=SMALL((C20,F20,I20,L20,O20,R20),4),4,IF(I20=SMALL((C20,F20,I20,L20,O20,R20),5),5,IF(I20=SMALL((C20,F20,I20,L20,O20,R20),6),6)))))))</f>
        <v>#NUM!</v>
      </c>
      <c r="K19" s="9" t="e">
        <f>IF(ISTEXT(J19),0,7-J19)</f>
        <v>#NUM!</v>
      </c>
      <c r="L19" s="82" t="s">
        <v>62</v>
      </c>
      <c r="M19" s="74" t="e">
        <f>IF(OR(L20="DQ",L20="DNS"),"-",IF(L20=SMALL((C20,F20,I20,L20,O20,R20),1),1,IF(L20=SMALL((C20,F20,I20,L20,O20,R20),2),2,IF(L20=SMALL((C20,F20,I20,L20,O20,R20),3),3,IF(L20=SMALL((C20,F20,I20,L20,O20,R20),4),4,IF(L20=SMALL((C20,F20,I20,L20,O20,R20),5),5,IF(L20=SMALL((C20,F20,I20,L20,O20,R20),6),6)))))))</f>
        <v>#NUM!</v>
      </c>
      <c r="N19" s="9" t="e">
        <f>IF(ISTEXT(M19),0,7-M19)</f>
        <v>#NUM!</v>
      </c>
      <c r="O19" s="82" t="s">
        <v>62</v>
      </c>
      <c r="P19" s="74" t="e">
        <f>IF(OR(O20="DQ",O20="DNS"),"-",IF(O20=SMALL((C20,F20,I20,L20,O20,R20),1),1,IF(O20=SMALL((C20,F20,I20,L20,O20,R20),2),2,IF(O20=SMALL((C20,F20,I20,L20,O20,R20),3),3,IF(O20=SMALL((C20,F20,I20,L20,O20,R20),4),4,IF(O20=SMALL((C20,F20,I20,L20,O20,R20),5),5,IF(O20=SMALL((C20,F20,I20,L20,O20,R20),6),6)))))))</f>
        <v>#NUM!</v>
      </c>
      <c r="Q19" s="9" t="e">
        <f>IF(ISTEXT(P19),0,7-P19)</f>
        <v>#NUM!</v>
      </c>
      <c r="R19" s="82" t="s">
        <v>62</v>
      </c>
      <c r="S19" s="74" t="e">
        <f>IF(OR(R20="DQ",R20="DNS"),"-",IF(R20=SMALL((C20,F20,I20,L20,O20,R20),1),1,IF(R20=SMALL((C20,F20,I20,L20,O20,R20),2),2,IF(R20=SMALL((C20,F20,I20,L20,O20,R20),3),3,IF(R20=SMALL((C20,F20,I20,L20,O20,R20),4),4,IF(R20=SMALL((C20,F20,I20,L20,O20,R20),5),5,IF(R20=SMALL((C20,F20,I20,L20,O20,R20),6),6)))))))</f>
        <v>#NUM!</v>
      </c>
      <c r="T19" s="9" t="e">
        <f>IF(ISTEXT(S19),0,7-S19)</f>
        <v>#NUM!</v>
      </c>
      <c r="U19" s="80" t="e">
        <f>T19+Q19+N19+K19+H19+E19</f>
        <v>#NUM!</v>
      </c>
      <c r="V19" s="80"/>
    </row>
    <row r="20" spans="1:22" ht="16.5" x14ac:dyDescent="0.3">
      <c r="A20" s="52"/>
      <c r="B20" s="69" t="s">
        <v>26</v>
      </c>
      <c r="C20" s="79" t="s">
        <v>87</v>
      </c>
      <c r="D20" s="77"/>
      <c r="E20" s="9" t="e">
        <f>SUM(E18+E19)</f>
        <v>#NUM!</v>
      </c>
      <c r="F20" s="79" t="s">
        <v>87</v>
      </c>
      <c r="G20" s="77"/>
      <c r="H20" s="78" t="e">
        <f>H18+H19</f>
        <v>#NUM!</v>
      </c>
      <c r="I20" s="79" t="s">
        <v>87</v>
      </c>
      <c r="J20" s="77"/>
      <c r="K20" s="78" t="e">
        <f>K18+K19</f>
        <v>#NUM!</v>
      </c>
      <c r="L20" s="79" t="s">
        <v>87</v>
      </c>
      <c r="M20" s="77"/>
      <c r="N20" s="78" t="e">
        <f>N18+N19</f>
        <v>#NUM!</v>
      </c>
      <c r="O20" s="79" t="s">
        <v>87</v>
      </c>
      <c r="P20" s="77"/>
      <c r="Q20" s="78" t="e">
        <f>Q18+Q19</f>
        <v>#NUM!</v>
      </c>
      <c r="R20" s="79" t="s">
        <v>87</v>
      </c>
      <c r="S20" s="79"/>
      <c r="T20" s="78" t="e">
        <f>T18+T19</f>
        <v>#NUM!</v>
      </c>
      <c r="U20" s="80"/>
      <c r="V20" s="80" t="e">
        <f>V18+U19</f>
        <v>#NUM!</v>
      </c>
    </row>
    <row r="21" spans="1:22" x14ac:dyDescent="0.25">
      <c r="A21" s="51">
        <v>9</v>
      </c>
      <c r="B21" s="67" t="s">
        <v>97</v>
      </c>
      <c r="C21" s="54" t="s">
        <v>62</v>
      </c>
      <c r="D21" s="74" t="e">
        <f>IF(OR(C22="DQ",C22="DNS"),"-",IF(C22=SMALL((C22,F22,I22,L22,O22,R22),1),1,IF(C22=SMALL((C22,F22,I22,L22,O22,R22),2),2,IF(C22=SMALL((C22,F22,I22,L22,O22,R22),3),3,IF(C22=SMALL((C22,F22,I22,L22,O22,R22),4),4,IF(C22=SMALL((C22,F22,I22,L22,O22,R22),5),5,IF(C22=SMALL((C22,F22,I22,L22,O22,R22),6),6)))))))</f>
        <v>#NUM!</v>
      </c>
      <c r="E21" s="15" t="e">
        <f>IF(ISTEXT(D21),0,7-D21)</f>
        <v>#NUM!</v>
      </c>
      <c r="F21" s="54" t="s">
        <v>62</v>
      </c>
      <c r="G21" s="74" t="e">
        <f>IF(OR(F22="DQ",F22="DNS"),"-",IF(F22=SMALL((C22,F22,I22,L22,O22,R22),1),1,IF(F22=SMALL((C22,F22,I22,L22,O22,R22),2),2,IF(F22=SMALL((C22,F22,I22,L22,O22,R22),3),3,IF(F22=SMALL((C22,F22,I22,L22,O22,R22),4),4,IF(F22=SMALL((C22,F22,I22,L22,O22,R22),5),5,IF(F22=SMALL((C22,F22,I22,L22,O22,R22),6),6)))))))</f>
        <v>#NUM!</v>
      </c>
      <c r="H21" s="9" t="e">
        <f>IF(ISTEXT(G21),0,7-G21)</f>
        <v>#NUM!</v>
      </c>
      <c r="I21" s="54" t="s">
        <v>62</v>
      </c>
      <c r="J21" s="74" t="e">
        <f>IF(OR(I22="DQ",I22="DNS"),"-",IF(I22=SMALL((C22,F22,I22,L22,O22,R22),1),1,IF(I22=SMALL((C22,F22,I22,L22,O22,R22),2),2,IF(I22=SMALL((C22,F22,I22,L22,O22,R22),3),3,IF(I22=SMALL((C22,F22,I22,L22,O22,R22),4),4,IF(I22=SMALL((C22,F22,I22,L22,O22,R22),5),5,IF(I22=SMALL((C22,F22,I22,L22,O22,R22),6),6)))))))</f>
        <v>#NUM!</v>
      </c>
      <c r="K21" s="9" t="e">
        <f>IF(ISTEXT(J21),0,7-J21)</f>
        <v>#NUM!</v>
      </c>
      <c r="L21" s="54" t="s">
        <v>62</v>
      </c>
      <c r="M21" s="74" t="e">
        <f>IF(OR(L22="DQ",L22="DNS"),"-",IF(L22=SMALL((C22,F22,I22,L22,O22,R22),1),1,IF(L22=SMALL((C22,F22,I22,L22,O22,R22),2),2,IF(L22=SMALL((C22,F22,I22,L22,O22,R22),3),3,IF(L22=SMALL((C22,F22,I22,L22,O22,R22),4),4,IF(L22=SMALL((C22,F22,I22,L22,O22,R22),5),5,IF(L22=SMALL((C22,F22,I22,L22,O22,R22),6),6)))))))</f>
        <v>#NUM!</v>
      </c>
      <c r="N21" s="9" t="e">
        <f>IF(ISTEXT(M21),0,7-M21)</f>
        <v>#NUM!</v>
      </c>
      <c r="O21" s="54" t="s">
        <v>62</v>
      </c>
      <c r="P21" s="74" t="e">
        <f>IF(OR(O22="DQ",O22="DNS"),"-",IF(O22=SMALL((C22,F22,I22,L22,O22,R22),1),1,IF(O22=SMALL((C22,F22,I22,L22,O22,R22),2),2,IF(O22=SMALL((C22,F22,I22,L22,O22,R22),3),3,IF(O22=SMALL((C22,F22,I22,L22,O22,R22),4),4,IF(O22=SMALL((C22,F22,I22,L22,O22,R22),5),5,IF(O22=SMALL((C22,F22,I22,L22,O22,R22),6),6)))))))</f>
        <v>#NUM!</v>
      </c>
      <c r="Q21" s="9" t="e">
        <f>IF(ISTEXT(P21),0,7-P21)</f>
        <v>#NUM!</v>
      </c>
      <c r="R21" s="54" t="s">
        <v>62</v>
      </c>
      <c r="S21" s="74" t="e">
        <f>IF(OR(R22="DQ",R22="DNS"),"-",IF(R22=SMALL((C22,F22,I22,L22,O22,R22),1),1,IF(R22=SMALL((C22,F22,I22,L22,O22,R22),2),2,IF(R22=SMALL((C22,F22,I22,L22,O22,R22),3),3,IF(R22=SMALL((C22,F22,I22,L22,O22,R22),4),4,IF(R22=SMALL((C22,F22,I22,L22,O22,R22),5),5,IF(R22=SMALL((C22,F22,I22,L22,O22,R22),6),6)))))))</f>
        <v>#NUM!</v>
      </c>
      <c r="T21" s="9" t="e">
        <f>IF(ISTEXT(S21),0,7-S21)</f>
        <v>#NUM!</v>
      </c>
      <c r="U21" s="75" t="e">
        <f>T21+Q21+N21+K21+H21+E21</f>
        <v>#NUM!</v>
      </c>
      <c r="V21" s="75"/>
    </row>
    <row r="22" spans="1:22" ht="16.5" x14ac:dyDescent="0.3">
      <c r="A22" s="52"/>
      <c r="B22" s="68" t="s">
        <v>29</v>
      </c>
      <c r="C22" s="79" t="s">
        <v>87</v>
      </c>
      <c r="D22" s="77"/>
      <c r="E22" s="9" t="e">
        <f>SUM(E20+E21)</f>
        <v>#NUM!</v>
      </c>
      <c r="F22" s="79" t="s">
        <v>87</v>
      </c>
      <c r="G22" s="77"/>
      <c r="H22" s="78" t="e">
        <f>H20+H21</f>
        <v>#NUM!</v>
      </c>
      <c r="I22" s="79" t="s">
        <v>87</v>
      </c>
      <c r="J22" s="77"/>
      <c r="K22" s="78" t="e">
        <f>K20+K21</f>
        <v>#NUM!</v>
      </c>
      <c r="L22" s="79" t="s">
        <v>87</v>
      </c>
      <c r="M22" s="77"/>
      <c r="N22" s="78" t="e">
        <f>N20+N21</f>
        <v>#NUM!</v>
      </c>
      <c r="O22" s="79" t="s">
        <v>87</v>
      </c>
      <c r="P22" s="77"/>
      <c r="Q22" s="78" t="e">
        <f>Q20+Q21</f>
        <v>#NUM!</v>
      </c>
      <c r="R22" s="79" t="s">
        <v>87</v>
      </c>
      <c r="S22" s="79"/>
      <c r="T22" s="78" t="e">
        <f>T20+T21</f>
        <v>#NUM!</v>
      </c>
      <c r="U22" s="75"/>
      <c r="V22" s="75" t="e">
        <f>V20+U21</f>
        <v>#NUM!</v>
      </c>
    </row>
    <row r="23" spans="1:22" x14ac:dyDescent="0.25">
      <c r="A23" s="51">
        <v>10</v>
      </c>
      <c r="B23" s="69" t="s">
        <v>98</v>
      </c>
      <c r="C23" s="82" t="s">
        <v>62</v>
      </c>
      <c r="D23" s="74" t="e">
        <f>IF(OR(C24="DQ",C24="DNS"),"-",IF(C24=SMALL((C24,F24,I24,L24,O24,R24),1),1,IF(C24=SMALL((C24,F24,I24,L24,O24,R24),2),2,IF(C24=SMALL((C24,F24,I24,L24,O24,R24),3),3,IF(C24=SMALL((C24,F24,I24,L24,O24,R24),4),4,IF(C24=SMALL((C24,F24,I24,L24,O24,R24),5),5,IF(C24=SMALL((C24,F24,I24,L24,O24,R24),6),6)))))))</f>
        <v>#NUM!</v>
      </c>
      <c r="E23" s="15" t="e">
        <f>IF(ISTEXT(D23),0,7-D23)</f>
        <v>#NUM!</v>
      </c>
      <c r="F23" s="82" t="s">
        <v>62</v>
      </c>
      <c r="G23" s="74" t="e">
        <f>IF(OR(F24="DQ",F24="DNS"),"-",IF(F24=SMALL((C24,F24,I24,L24,O24,R24),1),1,IF(F24=SMALL((C24,F24,I24,L24,O24,R24),2),2,IF(F24=SMALL((C24,F24,I24,L24,O24,R24),3),3,IF(F24=SMALL((C24,F24,I24,L24,O24,R24),4),4,IF(F24=SMALL((C24,F24,I24,L24,O24,R24),5),5,IF(F24=SMALL((C24,F24,I24,L24,O24,R24),6),6)))))))</f>
        <v>#NUM!</v>
      </c>
      <c r="H23" s="9" t="e">
        <f>IF(ISTEXT(G23),0,7-G23)</f>
        <v>#NUM!</v>
      </c>
      <c r="I23" s="82" t="s">
        <v>62</v>
      </c>
      <c r="J23" s="74" t="e">
        <f>IF(OR(I24="DQ",I24="DNS"),"-",IF(I24=SMALL((C24,F24,I24,L24,O24,R24),1),1,IF(I24=SMALL((C24,F24,I24,L24,O24,R24),2),2,IF(I24=SMALL((C24,F24,I24,L24,O24,R24),3),3,IF(I24=SMALL((C24,F24,I24,L24,O24,R24),4),4,IF(I24=SMALL((C24,F24,I24,L24,O24,R24),5),5,IF(I24=SMALL((C24,F24,I24,L24,O24,R24),6),6)))))))</f>
        <v>#NUM!</v>
      </c>
      <c r="K23" s="9" t="e">
        <f>IF(ISTEXT(J23),0,7-J23)</f>
        <v>#NUM!</v>
      </c>
      <c r="L23" s="82" t="s">
        <v>62</v>
      </c>
      <c r="M23" s="74" t="e">
        <f>IF(OR(L24="DQ",L24="DNS"),"-",IF(L24=SMALL((C24,F24,I24,L24,O24,R24),1),1,IF(L24=SMALL((C24,F24,I24,L24,O24,R24),2),2,IF(L24=SMALL((C24,F24,I24,L24,O24,R24),3),3,IF(L24=SMALL((C24,F24,I24,L24,O24,R24),4),4,IF(L24=SMALL((C24,F24,I24,L24,O24,R24),5),5,IF(L24=SMALL((C24,F24,I24,L24,O24,R24),6),6)))))))</f>
        <v>#NUM!</v>
      </c>
      <c r="N23" s="9" t="e">
        <f>IF(ISTEXT(M23),0,7-M23)</f>
        <v>#NUM!</v>
      </c>
      <c r="O23" s="82" t="s">
        <v>62</v>
      </c>
      <c r="P23" s="74" t="e">
        <f>IF(OR(O24="DQ",O24="DNS"),"-",IF(O24=SMALL((C24,F24,I24,L24,O24,R24),1),1,IF(O24=SMALL((C24,F24,I24,L24,O24,R24),2),2,IF(O24=SMALL((C24,F24,I24,L24,O24,R24),3),3,IF(O24=SMALL((C24,F24,I24,L24,O24,R24),4),4,IF(O24=SMALL((C24,F24,I24,L24,O24,R24),5),5,IF(O24=SMALL((C24,F24,I24,L24,O24,R24),6),6)))))))</f>
        <v>#NUM!</v>
      </c>
      <c r="Q23" s="9" t="e">
        <f>IF(ISTEXT(P23),0,7-P23)</f>
        <v>#NUM!</v>
      </c>
      <c r="R23" s="82" t="s">
        <v>62</v>
      </c>
      <c r="S23" s="74" t="e">
        <f>IF(OR(R24="DQ",R24="DNS"),"-",IF(R24=SMALL((C24,F24,I24,L24,O24,R24),1),1,IF(R24=SMALL((C24,F24,I24,L24,O24,R24),2),2,IF(R24=SMALL((C24,F24,I24,L24,O24,R24),3),3,IF(R24=SMALL((C24,F24,I24,L24,O24,R24),4),4,IF(R24=SMALL((C24,F24,I24,L24,O24,R24),5),5,IF(R24=SMALL((C24,F24,I24,L24,O24,R24),6),6)))))))</f>
        <v>#NUM!</v>
      </c>
      <c r="T23" s="9" t="e">
        <f>IF(ISTEXT(S23),0,7-S23)</f>
        <v>#NUM!</v>
      </c>
      <c r="U23" s="80" t="e">
        <f>T23+Q23+N23+K23+H23+E23</f>
        <v>#NUM!</v>
      </c>
      <c r="V23" s="80"/>
    </row>
    <row r="24" spans="1:22" ht="16.5" x14ac:dyDescent="0.3">
      <c r="A24" s="52"/>
      <c r="B24" s="69" t="s">
        <v>29</v>
      </c>
      <c r="C24" s="79" t="s">
        <v>87</v>
      </c>
      <c r="D24" s="77"/>
      <c r="E24" s="9" t="e">
        <f>SUM(E22+E23)</f>
        <v>#NUM!</v>
      </c>
      <c r="F24" s="79" t="s">
        <v>87</v>
      </c>
      <c r="G24" s="77"/>
      <c r="H24" s="78" t="e">
        <f>H22+H23</f>
        <v>#NUM!</v>
      </c>
      <c r="I24" s="79" t="s">
        <v>87</v>
      </c>
      <c r="J24" s="77"/>
      <c r="K24" s="78" t="e">
        <f>K22+K23</f>
        <v>#NUM!</v>
      </c>
      <c r="L24" s="79" t="s">
        <v>87</v>
      </c>
      <c r="M24" s="77"/>
      <c r="N24" s="78" t="e">
        <f>N22+N23</f>
        <v>#NUM!</v>
      </c>
      <c r="O24" s="79" t="s">
        <v>87</v>
      </c>
      <c r="P24" s="77"/>
      <c r="Q24" s="78" t="e">
        <f>Q22+Q23</f>
        <v>#NUM!</v>
      </c>
      <c r="R24" s="79" t="s">
        <v>87</v>
      </c>
      <c r="S24" s="79"/>
      <c r="T24" s="78" t="e">
        <f>T22+T23</f>
        <v>#NUM!</v>
      </c>
      <c r="U24" s="80"/>
      <c r="V24" s="80" t="e">
        <f>V22+U23</f>
        <v>#NUM!</v>
      </c>
    </row>
    <row r="25" spans="1:22" x14ac:dyDescent="0.25">
      <c r="A25" s="51">
        <v>11</v>
      </c>
      <c r="B25" s="67" t="s">
        <v>31</v>
      </c>
      <c r="C25" s="82">
        <f>Lane1!C25</f>
        <v>0</v>
      </c>
      <c r="D25" s="74" t="e">
        <f>IF(OR(C26="DQ",C26="DNS"),"-",IF(C26=SMALL((C26,F26,I26,L26,O26,R26),1),1,IF(C26=SMALL((C26,F26,I26,L26,O26,R26),2),2,IF(C26=SMALL((C26,F26,I26,L26,O26,R26),3),3,IF(C26=SMALL((C26,F26,I26,L26,O26,R26),4),4,IF(C26=SMALL((C26,F26,I26,L26,O26,R26),5),5,IF(C26=SMALL((C26,F26,I26,L26,O26,R26),6),6)))))))</f>
        <v>#NUM!</v>
      </c>
      <c r="E25" s="15" t="e">
        <f>IF(ISTEXT(D25),0,7-D25)</f>
        <v>#NUM!</v>
      </c>
      <c r="F25" s="82">
        <f>Lane2!C25</f>
        <v>0</v>
      </c>
      <c r="G25" s="74" t="e">
        <f>IF(OR(F26="DQ",F26="DNS"),"-",IF(F26=SMALL((C26,F26,I26,L26,O26,R26),1),1,IF(F26=SMALL((C26,F26,I26,L26,O26,R26),2),2,IF(F26=SMALL((C26,F26,I26,L26,O26,R26),3),3,IF(F26=SMALL((C26,F26,I26,L26,O26,R26),4),4,IF(F26=SMALL((C26,F26,I26,L26,O26,R26),5),5,IF(F26=SMALL((C26,F26,I26,L26,O26,R26),6),6)))))))</f>
        <v>#NUM!</v>
      </c>
      <c r="H25" s="9" t="e">
        <f>IF(ISTEXT(G25),0,7-G25)</f>
        <v>#NUM!</v>
      </c>
      <c r="I25" s="82">
        <f>Lane3!C25</f>
        <v>0</v>
      </c>
      <c r="J25" s="74" t="e">
        <f>IF(OR(I26="DQ",I26="DNS"),"-",IF(I26=SMALL((C26,F26,I26,L26,O26,R26),1),1,IF(I26=SMALL((C26,F26,I26,L26,O26,R26),2),2,IF(I26=SMALL((C26,F26,I26,L26,O26,R26),3),3,IF(I26=SMALL((C26,F26,I26,L26,O26,R26),4),4,IF(I26=SMALL((C26,F26,I26,L26,O26,R26),5),5,IF(I26=SMALL((C26,F26,I26,L26,O26,R26),6),6)))))))</f>
        <v>#NUM!</v>
      </c>
      <c r="K25" s="9" t="e">
        <f>IF(ISTEXT(J25),0,7-J25)</f>
        <v>#NUM!</v>
      </c>
      <c r="L25" s="82">
        <f>Lane4!C25</f>
        <v>0</v>
      </c>
      <c r="M25" s="74" t="e">
        <f>IF(OR(L26="DQ",L26="DNS"),"-",IF(L26=SMALL((C26,F26,I26,L26,O26,R26),1),1,IF(L26=SMALL((C26,F26,I26,L26,O26,R26),2),2,IF(L26=SMALL((C26,F26,I26,L26,O26,R26),3),3,IF(L26=SMALL((C26,F26,I26,L26,O26,R26),4),4,IF(L26=SMALL((C26,F26,I26,L26,O26,R26),5),5,IF(L26=SMALL((C26,F26,I26,L26,O26,R26),6),6)))))))</f>
        <v>#NUM!</v>
      </c>
      <c r="N25" s="9" t="e">
        <f>IF(ISTEXT(M25),0,7-M25)</f>
        <v>#NUM!</v>
      </c>
      <c r="O25" s="82">
        <f>Lane5!C25</f>
        <v>0</v>
      </c>
      <c r="P25" s="74" t="e">
        <f>IF(OR(O26="DQ",O26="DNS"),"-",IF(O26=SMALL((C26,F26,I26,L26,O26,R26),1),1,IF(O26=SMALL((C26,F26,I26,L26,O26,R26),2),2,IF(O26=SMALL((C26,F26,I26,L26,O26,R26),3),3,IF(O26=SMALL((C26,F26,I26,L26,O26,R26),4),4,IF(O26=SMALL((C26,F26,I26,L26,O26,R26),5),5,IF(O26=SMALL((C26,F26,I26,L26,O26,R26),6),6)))))))</f>
        <v>#NUM!</v>
      </c>
      <c r="Q25" s="9" t="e">
        <f>IF(ISTEXT(P25),0,7-P25)</f>
        <v>#NUM!</v>
      </c>
      <c r="R25" s="82">
        <f>Lane6!C25</f>
        <v>0</v>
      </c>
      <c r="S25" s="74" t="e">
        <f>IF(OR(R26="DQ",R26="DNS"),"-",IF(R26=SMALL((C26,F26,I26,L26,O26,R26),1),1,IF(R26=SMALL((C26,F26,I26,L26,O26,R26),2),2,IF(R26=SMALL((C26,F26,I26,L26,O26,R26),3),3,IF(R26=SMALL((C26,F26,I26,L26,O26,R26),4),4,IF(R26=SMALL((C26,F26,I26,L26,O26,R26),5),5,IF(R26=SMALL((C26,F26,I26,L26,O26,R26),6),6)))))))</f>
        <v>#NUM!</v>
      </c>
      <c r="T25" s="9" t="e">
        <f>IF(ISTEXT(S25),0,7-S25)</f>
        <v>#NUM!</v>
      </c>
      <c r="U25" s="75" t="e">
        <f>T25+Q25+N25+K25+H25+E25</f>
        <v>#NUM!</v>
      </c>
      <c r="V25" s="75"/>
    </row>
    <row r="26" spans="1:22" ht="16.5" x14ac:dyDescent="0.3">
      <c r="A26" s="52"/>
      <c r="B26" s="68" t="s">
        <v>32</v>
      </c>
      <c r="C26" s="79"/>
      <c r="D26" s="77"/>
      <c r="E26" s="9" t="e">
        <f>SUM(E24+E25)</f>
        <v>#NUM!</v>
      </c>
      <c r="F26" s="79"/>
      <c r="G26" s="77"/>
      <c r="H26" s="78" t="e">
        <f>H24+H25</f>
        <v>#NUM!</v>
      </c>
      <c r="I26" s="79"/>
      <c r="J26" s="77"/>
      <c r="K26" s="78" t="e">
        <f>K24+K25</f>
        <v>#NUM!</v>
      </c>
      <c r="L26" s="79"/>
      <c r="M26" s="77"/>
      <c r="N26" s="78" t="e">
        <f>N24+N25</f>
        <v>#NUM!</v>
      </c>
      <c r="O26" s="79"/>
      <c r="P26" s="77"/>
      <c r="Q26" s="78" t="e">
        <f>Q24+Q25</f>
        <v>#NUM!</v>
      </c>
      <c r="R26" s="79"/>
      <c r="S26" s="79"/>
      <c r="T26" s="78" t="e">
        <f>T24+T25</f>
        <v>#NUM!</v>
      </c>
      <c r="U26" s="75"/>
      <c r="V26" s="75" t="e">
        <f>V24+U25</f>
        <v>#NUM!</v>
      </c>
    </row>
    <row r="27" spans="1:22" x14ac:dyDescent="0.25">
      <c r="A27" s="51">
        <v>12</v>
      </c>
      <c r="B27" s="69" t="s">
        <v>33</v>
      </c>
      <c r="C27" s="82">
        <f>Lane1!C27</f>
        <v>0</v>
      </c>
      <c r="D27" s="74" t="e">
        <f>IF(OR(C28="DQ",C28="DNS"),"-",IF(C28=SMALL((C28,F28,I28,L28,O28,R28),1),1,IF(C28=SMALL((C28,F28,I28,L28,O28,R28),2),2,IF(C28=SMALL((C28,F28,I28,L28,O28,R28),3),3,IF(C28=SMALL((C28,F28,I28,L28,O28,R28),4),4,IF(C28=SMALL((C28,F28,I28,L28,O28,R28),5),5,IF(C28=SMALL((C28,F28,I28,L28,O28,R28),6),6)))))))</f>
        <v>#NUM!</v>
      </c>
      <c r="E27" s="15" t="e">
        <f>IF(ISTEXT(D27),0,7-D27)</f>
        <v>#NUM!</v>
      </c>
      <c r="F27" s="82">
        <f>Lane2!C27</f>
        <v>0</v>
      </c>
      <c r="G27" s="74" t="e">
        <f>IF(OR(F28="DQ",F28="DNS"),"-",IF(F28=SMALL((C28,F28,I28,L28,O28,R28),1),1,IF(F28=SMALL((C28,F28,I28,L28,O28,R28),2),2,IF(F28=SMALL((C28,F28,I28,L28,O28,R28),3),3,IF(F28=SMALL((C28,F28,I28,L28,O28,R28),4),4,IF(F28=SMALL((C28,F28,I28,L28,O28,R28),5),5,IF(F28=SMALL((C28,F28,I28,L28,O28,R28),6),6)))))))</f>
        <v>#NUM!</v>
      </c>
      <c r="H27" s="9" t="e">
        <f>IF(ISTEXT(G27),0,7-G27)</f>
        <v>#NUM!</v>
      </c>
      <c r="I27" s="82">
        <f>Lane3!C27</f>
        <v>0</v>
      </c>
      <c r="J27" s="74" t="e">
        <f>IF(OR(I28="DQ",I28="DNS"),"-",IF(I28=SMALL((C28,F28,I28,L28,O28,R28),1),1,IF(I28=SMALL((C28,F28,I28,L28,O28,R28),2),2,IF(I28=SMALL((C28,F28,I28,L28,O28,R28),3),3,IF(I28=SMALL((C28,F28,I28,L28,O28,R28),4),4,IF(I28=SMALL((C28,F28,I28,L28,O28,R28),5),5,IF(I28=SMALL((C28,F28,I28,L28,O28,R28),6),6)))))))</f>
        <v>#NUM!</v>
      </c>
      <c r="K27" s="9" t="e">
        <f>IF(ISTEXT(J27),0,7-J27)</f>
        <v>#NUM!</v>
      </c>
      <c r="L27" s="82">
        <f>Lane4!C27</f>
        <v>0</v>
      </c>
      <c r="M27" s="74" t="e">
        <f>IF(OR(L28="DQ",L28="DNS"),"-",IF(L28=SMALL((C28,F28,I28,L28,O28,R28),1),1,IF(L28=SMALL((C28,F28,I28,L28,O28,R28),2),2,IF(L28=SMALL((C28,F28,I28,L28,O28,R28),3),3,IF(L28=SMALL((C28,F28,I28,L28,O28,R28),4),4,IF(L28=SMALL((C28,F28,I28,L28,O28,R28),5),5,IF(L28=SMALL((C28,F28,I28,L28,O28,R28),6),6)))))))</f>
        <v>#NUM!</v>
      </c>
      <c r="N27" s="9" t="e">
        <f>IF(ISTEXT(M27),0,7-M27)</f>
        <v>#NUM!</v>
      </c>
      <c r="O27" s="82">
        <f>Lane5!C27</f>
        <v>0</v>
      </c>
      <c r="P27" s="74" t="e">
        <f>IF(OR(O28="DQ",O28="DNS"),"-",IF(O28=SMALL((C28,F28,I28,L28,O28,R28),1),1,IF(O28=SMALL((C28,F28,I28,L28,O28,R28),2),2,IF(O28=SMALL((C28,F28,I28,L28,O28,R28),3),3,IF(O28=SMALL((C28,F28,I28,L28,O28,R28),4),4,IF(O28=SMALL((C28,F28,I28,L28,O28,R28),5),5,IF(O28=SMALL((C28,F28,I28,L28,O28,R28),6),6)))))))</f>
        <v>#NUM!</v>
      </c>
      <c r="Q27" s="9" t="e">
        <f>IF(ISTEXT(P27),0,7-P27)</f>
        <v>#NUM!</v>
      </c>
      <c r="R27" s="82">
        <f>Lane6!C27</f>
        <v>0</v>
      </c>
      <c r="S27" s="74" t="e">
        <f>IF(OR(R28="DQ",R28="DNS"),"-",IF(R28=SMALL((C28,F28,I28,L28,O28,R28),1),1,IF(R28=SMALL((C28,F28,I28,L28,O28,R28),2),2,IF(R28=SMALL((C28,F28,I28,L28,O28,R28),3),3,IF(R28=SMALL((C28,F28,I28,L28,O28,R28),4),4,IF(R28=SMALL((C28,F28,I28,L28,O28,R28),5),5,IF(R28=SMALL((C28,F28,I28,L28,O28,R28),6),6)))))))</f>
        <v>#NUM!</v>
      </c>
      <c r="T27" s="9" t="e">
        <f>IF(ISTEXT(S27),0,7-S27)</f>
        <v>#NUM!</v>
      </c>
      <c r="U27" s="80" t="e">
        <f>T27+Q27+N27+K27+H27+E27</f>
        <v>#NUM!</v>
      </c>
      <c r="V27" s="80"/>
    </row>
    <row r="28" spans="1:22" ht="16.5" x14ac:dyDescent="0.3">
      <c r="A28" s="52"/>
      <c r="B28" s="69" t="s">
        <v>32</v>
      </c>
      <c r="C28" s="79" t="s">
        <v>87</v>
      </c>
      <c r="D28" s="77"/>
      <c r="E28" s="9" t="e">
        <f>SUM(E26+E27)</f>
        <v>#NUM!</v>
      </c>
      <c r="F28" s="79" t="s">
        <v>87</v>
      </c>
      <c r="G28" s="77"/>
      <c r="H28" s="78" t="e">
        <f>H26+H27</f>
        <v>#NUM!</v>
      </c>
      <c r="I28" s="79" t="s">
        <v>87</v>
      </c>
      <c r="J28" s="77"/>
      <c r="K28" s="78" t="e">
        <f>K26+K27</f>
        <v>#NUM!</v>
      </c>
      <c r="L28" s="79" t="s">
        <v>87</v>
      </c>
      <c r="M28" s="77"/>
      <c r="N28" s="78" t="e">
        <f>N26+N27</f>
        <v>#NUM!</v>
      </c>
      <c r="O28" s="79" t="s">
        <v>87</v>
      </c>
      <c r="P28" s="77"/>
      <c r="Q28" s="78" t="e">
        <f>Q26+Q27</f>
        <v>#NUM!</v>
      </c>
      <c r="R28" s="79" t="s">
        <v>87</v>
      </c>
      <c r="S28" s="79"/>
      <c r="T28" s="78" t="e">
        <f>T26+T27</f>
        <v>#NUM!</v>
      </c>
      <c r="U28" s="80"/>
      <c r="V28" s="80" t="e">
        <f>V26+U27</f>
        <v>#NUM!</v>
      </c>
    </row>
    <row r="29" spans="1:22" x14ac:dyDescent="0.25">
      <c r="A29" s="51">
        <v>13</v>
      </c>
      <c r="B29" s="67" t="s">
        <v>34</v>
      </c>
      <c r="C29" s="12">
        <f>Lane1!C29</f>
        <v>0</v>
      </c>
      <c r="D29" s="74" t="e">
        <f>IF(OR(C30="DQ",C30="DNS"),"-",IF(C30=SMALL((C30,F30,I30,L30,O30,R30),1),1,IF(C30=SMALL((C30,F30,I30,L30,O30,R30),2),2,IF(C30=SMALL((C30,F30,I30,L30,O30,R30),3),3,IF(C30=SMALL((C30,F30,I30,L30,O30,R30),4),4,IF(C30=SMALL((C30,F30,I30,L30,O30,R30),5),5,IF(C30=SMALL((C30,F30,I30,L30,O30,R30),6),6)))))))</f>
        <v>#NUM!</v>
      </c>
      <c r="E29" s="15" t="e">
        <f>IF(ISTEXT(D29),0,7-D29)</f>
        <v>#NUM!</v>
      </c>
      <c r="F29" s="12">
        <f>Lane2!C29</f>
        <v>0</v>
      </c>
      <c r="G29" s="74" t="e">
        <f>IF(OR(F30="DQ",F30="DNS"),"-",IF(F30=SMALL((C30,F30,I30,L30,O30,R30),1),1,IF(F30=SMALL((C30,F30,I30,L30,O30,R30),2),2,IF(F30=SMALL((C30,F30,I30,L30,O30,R30),3),3,IF(F30=SMALL((C30,F30,I30,L30,O30,R30),4),4,IF(F30=SMALL((C30,F30,I30,L30,O30,R30),5),5,IF(F30=SMALL((C30,F30,I30,L30,O30,R30),6),6)))))))</f>
        <v>#NUM!</v>
      </c>
      <c r="H29" s="9" t="e">
        <f>IF(ISTEXT(G29),0,7-G29)</f>
        <v>#NUM!</v>
      </c>
      <c r="I29" s="12">
        <f>Lane3!C29</f>
        <v>0</v>
      </c>
      <c r="J29" s="74" t="e">
        <f>IF(OR(I30="DQ",I30="DNS"),"-",IF(I30=SMALL((C30,F30,I30,L30,O30,R30),1),1,IF(I30=SMALL((C30,F30,I30,L30,O30,R30),2),2,IF(I30=SMALL((C30,F30,I30,L30,O30,R30),3),3,IF(I30=SMALL((C30,F30,I30,L30,O30,R30),4),4,IF(I30=SMALL((C30,F30,I30,L30,O30,R30),5),5,IF(I30=SMALL((C30,F30,I30,L30,O30,R30),6),6)))))))</f>
        <v>#NUM!</v>
      </c>
      <c r="K29" s="9" t="e">
        <f>IF(ISTEXT(J29),0,7-J29)</f>
        <v>#NUM!</v>
      </c>
      <c r="L29" s="12">
        <f>Lane4!C29</f>
        <v>0</v>
      </c>
      <c r="M29" s="74" t="e">
        <f>IF(OR(L30="DQ",L30="DNS"),"-",IF(L30=SMALL((C30,F30,I30,L30,O30,R30),1),1,IF(L30=SMALL((C30,F30,I30,L30,O30,R30),2),2,IF(L30=SMALL((C30,F30,I30,L30,O30,R30),3),3,IF(L30=SMALL((C30,F30,I30,L30,O30,R30),4),4,IF(L30=SMALL((C30,F30,I30,L30,O30,R30),5),5,IF(L30=SMALL((C30,F30,I30,L30,O30,R30),6),6)))))))</f>
        <v>#NUM!</v>
      </c>
      <c r="N29" s="9" t="e">
        <f>IF(ISTEXT(M29),0,7-M29)</f>
        <v>#NUM!</v>
      </c>
      <c r="O29" s="12">
        <f>Lane5!C29</f>
        <v>0</v>
      </c>
      <c r="P29" s="74" t="e">
        <f>IF(OR(O30="DQ",O30="DNS"),"-",IF(O30=SMALL((C30,F30,I30,L30,O30,R30),1),1,IF(O30=SMALL((C30,F30,I30,L30,O30,R30),2),2,IF(O30=SMALL((C30,F30,I30,L30,O30,R30),3),3,IF(O30=SMALL((C30,F30,I30,L30,O30,R30),4),4,IF(O30=SMALL((C30,F30,I30,L30,O30,R30),5),5,IF(O30=SMALL((C30,F30,I30,L30,O30,R30),6),6)))))))</f>
        <v>#NUM!</v>
      </c>
      <c r="Q29" s="9" t="e">
        <f>IF(ISTEXT(P29),0,7-P29)</f>
        <v>#NUM!</v>
      </c>
      <c r="R29" s="12">
        <f>Lane6!C29</f>
        <v>0</v>
      </c>
      <c r="S29" s="74" t="e">
        <f>IF(OR(R30="DQ",R30="DNS"),"-",IF(R30=SMALL((C30,F30,I30,L30,O30,R30),1),1,IF(R30=SMALL((C30,F30,I30,L30,O30,R30),2),2,IF(R30=SMALL((C30,F30,I30,L30,O30,R30),3),3,IF(R30=SMALL((C30,F30,I30,L30,O30,R30),4),4,IF(R30=SMALL((C30,F30,I30,L30,O30,R30),5),5,IF(R30=SMALL((C30,F30,I30,L30,O30,R30),6),6)))))))</f>
        <v>#NUM!</v>
      </c>
      <c r="T29" s="9" t="e">
        <f>IF(ISTEXT(S29),0,7-S29)</f>
        <v>#NUM!</v>
      </c>
      <c r="U29" s="75" t="e">
        <f>T29+Q29+N29+K29+H29+E29</f>
        <v>#NUM!</v>
      </c>
      <c r="V29" s="75"/>
    </row>
    <row r="30" spans="1:22" ht="16.5" x14ac:dyDescent="0.3">
      <c r="A30" s="52"/>
      <c r="B30" s="68" t="s">
        <v>35</v>
      </c>
      <c r="C30" s="79" t="s">
        <v>87</v>
      </c>
      <c r="D30" s="77"/>
      <c r="E30" s="9" t="e">
        <f>SUM(E28+E29)</f>
        <v>#NUM!</v>
      </c>
      <c r="F30" s="79" t="s">
        <v>87</v>
      </c>
      <c r="G30" s="77"/>
      <c r="H30" s="78" t="e">
        <f>H28+H29</f>
        <v>#NUM!</v>
      </c>
      <c r="I30" s="79" t="s">
        <v>87</v>
      </c>
      <c r="J30" s="77"/>
      <c r="K30" s="78" t="e">
        <f>K28+K29</f>
        <v>#NUM!</v>
      </c>
      <c r="L30" s="79" t="s">
        <v>87</v>
      </c>
      <c r="M30" s="77"/>
      <c r="N30" s="78" t="e">
        <f>N28+N29</f>
        <v>#NUM!</v>
      </c>
      <c r="O30" s="79" t="s">
        <v>87</v>
      </c>
      <c r="P30" s="77"/>
      <c r="Q30" s="78" t="e">
        <f>Q28+Q29</f>
        <v>#NUM!</v>
      </c>
      <c r="R30" s="79" t="s">
        <v>87</v>
      </c>
      <c r="S30" s="79"/>
      <c r="T30" s="78" t="e">
        <f>T28+T29</f>
        <v>#NUM!</v>
      </c>
      <c r="U30" s="75"/>
      <c r="V30" s="75" t="e">
        <f>V28+U29</f>
        <v>#NUM!</v>
      </c>
    </row>
    <row r="31" spans="1:22" x14ac:dyDescent="0.25">
      <c r="A31" s="51">
        <v>14</v>
      </c>
      <c r="B31" s="69" t="s">
        <v>36</v>
      </c>
      <c r="C31" s="82">
        <f>Lane1!C31</f>
        <v>0</v>
      </c>
      <c r="D31" s="74" t="e">
        <f>IF(OR(C32="DQ",C32="DNS"),"-",IF(C32=SMALL((C32,F32,I32,L32,O32,R32),1),1,IF(C32=SMALL((C32,F32,I32,L32,O32,R32),2),2,IF(C32=SMALL((C32,F32,I32,L32,O32,R32),3),3,IF(C32=SMALL((C32,F32,I32,L32,O32,R32),4),4,IF(C32=SMALL((C32,F32,I32,L32,O32,R32),5),5,IF(C32=SMALL((C32,F32,I32,L32,O32,R32),6),6)))))))</f>
        <v>#NUM!</v>
      </c>
      <c r="E31" s="15" t="e">
        <f>IF(ISTEXT(D31),0,7-D31)</f>
        <v>#NUM!</v>
      </c>
      <c r="F31" s="82">
        <f>Lane2!C31</f>
        <v>0</v>
      </c>
      <c r="G31" s="74" t="e">
        <f>IF(OR(F32="DQ",F32="DNS"),"-",IF(F32=SMALL((C32,F32,I32,L32,O32,R32),1),1,IF(F32=SMALL((C32,F32,I32,L32,O32,R32),2),2,IF(F32=SMALL((C32,F32,I32,L32,O32,R32),3),3,IF(F32=SMALL((C32,F32,I32,L32,O32,R32),4),4,IF(F32=SMALL((C32,F32,I32,L32,O32,R32),5),5,IF(F32=SMALL((C32,F32,I32,L32,O32,R32),6),6)))))))</f>
        <v>#NUM!</v>
      </c>
      <c r="H31" s="9" t="e">
        <f>IF(ISTEXT(G31),0,7-G31)</f>
        <v>#NUM!</v>
      </c>
      <c r="I31" s="82">
        <f>Lane3!C31</f>
        <v>0</v>
      </c>
      <c r="J31" s="74" t="e">
        <f>IF(OR(I32="DQ",I32="DNS"),"-",IF(I32=SMALL((C32,F32,I32,L32,O32,R32),1),1,IF(I32=SMALL((C32,F32,I32,L32,O32,R32),2),2,IF(I32=SMALL((C32,F32,I32,L32,O32,R32),3),3,IF(I32=SMALL((C32,F32,I32,L32,O32,R32),4),4,IF(I32=SMALL((C32,F32,I32,L32,O32,R32),5),5,IF(I32=SMALL((C32,F32,I32,L32,O32,R32),6),6)))))))</f>
        <v>#NUM!</v>
      </c>
      <c r="K31" s="9" t="e">
        <f>IF(ISTEXT(J31),0,7-J31)</f>
        <v>#NUM!</v>
      </c>
      <c r="L31" s="82">
        <f>Lane4!C31</f>
        <v>0</v>
      </c>
      <c r="M31" s="74" t="e">
        <f>IF(OR(L32="DQ",L32="DNS"),"-",IF(L32=SMALL((C32,F32,I32,L32,O32,R32),1),1,IF(L32=SMALL((C32,F32,I32,L32,O32,R32),2),2,IF(L32=SMALL((C32,F32,I32,L32,O32,R32),3),3,IF(L32=SMALL((C32,F32,I32,L32,O32,R32),4),4,IF(L32=SMALL((C32,F32,I32,L32,O32,R32),5),5,IF(L32=SMALL((C32,F32,I32,L32,O32,R32),6),6)))))))</f>
        <v>#NUM!</v>
      </c>
      <c r="N31" s="9" t="e">
        <f>IF(ISTEXT(M31),0,7-M31)</f>
        <v>#NUM!</v>
      </c>
      <c r="O31" s="82">
        <f>Lane5!C31</f>
        <v>0</v>
      </c>
      <c r="P31" s="74" t="e">
        <f>IF(OR(O32="DQ",O32="DNS"),"-",IF(O32=SMALL((C32,F32,I32,L32,O32,R32),1),1,IF(O32=SMALL((C32,F32,I32,L32,O32,R32),2),2,IF(O32=SMALL((C32,F32,I32,L32,O32,R32),3),3,IF(O32=SMALL((C32,F32,I32,L32,O32,R32),4),4,IF(O32=SMALL((C32,F32,I32,L32,O32,R32),5),5,IF(O32=SMALL((C32,F32,I32,L32,O32,R32),6),6)))))))</f>
        <v>#NUM!</v>
      </c>
      <c r="Q31" s="9" t="e">
        <f>IF(ISTEXT(P31),0,7-P31)</f>
        <v>#NUM!</v>
      </c>
      <c r="R31" s="82">
        <f>Lane6!C31</f>
        <v>0</v>
      </c>
      <c r="S31" s="74" t="e">
        <f>IF(OR(R32="DQ",R32="DNS"),"-",IF(R32=SMALL((C32,F32,I32,L32,O32,R32),1),1,IF(R32=SMALL((C32,F32,I32,L32,O32,R32),2),2,IF(R32=SMALL((C32,F32,I32,L32,O32,R32),3),3,IF(R32=SMALL((C32,F32,I32,L32,O32,R32),4),4,IF(R32=SMALL((C32,F32,I32,L32,O32,R32),5),5,IF(R32=SMALL((C32,F32,I32,L32,O32,R32),6),6)))))))</f>
        <v>#NUM!</v>
      </c>
      <c r="T31" s="9" t="e">
        <f>IF(ISTEXT(S31),0,7-S31)</f>
        <v>#NUM!</v>
      </c>
      <c r="U31" s="80" t="e">
        <f>T31+Q31+N31+K31+H31+E31</f>
        <v>#NUM!</v>
      </c>
      <c r="V31" s="80"/>
    </row>
    <row r="32" spans="1:22" ht="16.5" x14ac:dyDescent="0.3">
      <c r="A32" s="52"/>
      <c r="B32" s="69" t="s">
        <v>35</v>
      </c>
      <c r="C32" s="79" t="s">
        <v>87</v>
      </c>
      <c r="D32" s="77"/>
      <c r="E32" s="9" t="e">
        <f>SUM(E30+E31)</f>
        <v>#NUM!</v>
      </c>
      <c r="F32" s="79" t="s">
        <v>87</v>
      </c>
      <c r="G32" s="77"/>
      <c r="H32" s="78" t="e">
        <f>H30+H31</f>
        <v>#NUM!</v>
      </c>
      <c r="I32" s="79" t="s">
        <v>87</v>
      </c>
      <c r="J32" s="77"/>
      <c r="K32" s="78" t="e">
        <f>K30+K31</f>
        <v>#NUM!</v>
      </c>
      <c r="L32" s="79" t="s">
        <v>87</v>
      </c>
      <c r="M32" s="77"/>
      <c r="N32" s="78" t="e">
        <f>N30+N31</f>
        <v>#NUM!</v>
      </c>
      <c r="O32" s="79" t="s">
        <v>87</v>
      </c>
      <c r="P32" s="77"/>
      <c r="Q32" s="78" t="e">
        <f>Q30+Q31</f>
        <v>#NUM!</v>
      </c>
      <c r="R32" s="79" t="s">
        <v>87</v>
      </c>
      <c r="S32" s="79"/>
      <c r="T32" s="78" t="e">
        <f>T30+T31</f>
        <v>#NUM!</v>
      </c>
      <c r="U32" s="80"/>
      <c r="V32" s="80" t="e">
        <f>V30+U31</f>
        <v>#NUM!</v>
      </c>
    </row>
    <row r="33" spans="1:22" x14ac:dyDescent="0.25">
      <c r="A33" s="51">
        <v>15</v>
      </c>
      <c r="B33" s="67" t="s">
        <v>37</v>
      </c>
      <c r="C33" s="12">
        <f>Lane1!C33</f>
        <v>0</v>
      </c>
      <c r="D33" s="74" t="e">
        <f>IF(OR(C34="DQ",C34="DNS"),"-",IF(C34=SMALL((C34,F34,I34,L34,O34,R34),1),1,IF(C34=SMALL((C34,F34,I34,L34,O34,R34),2),2,IF(C34=SMALL((C34,F34,I34,L34,O34,R34),3),3,IF(C34=SMALL((C34,F34,I34,L34,O34,R34),4),4,IF(C34=SMALL((C34,F34,I34,L34,O34,R34),5),5,IF(C34=SMALL((C34,F34,I34,L34,O34,R34),6),6)))))))</f>
        <v>#NUM!</v>
      </c>
      <c r="E33" s="15" t="e">
        <f>IF(ISTEXT(D33),0,7-D33)</f>
        <v>#NUM!</v>
      </c>
      <c r="F33" s="12">
        <f>Lane2!C33</f>
        <v>0</v>
      </c>
      <c r="G33" s="74" t="e">
        <f>IF(OR(F34="DQ",F34="DNS"),"-",IF(F34=SMALL((C34,F34,I34,L34,O34,R34),1),1,IF(F34=SMALL((C34,F34,I34,L34,O34,R34),2),2,IF(F34=SMALL((C34,F34,I34,L34,O34,R34),3),3,IF(F34=SMALL((C34,F34,I34,L34,O34,R34),4),4,IF(F34=SMALL((C34,F34,I34,L34,O34,R34),5),5,IF(F34=SMALL((C34,F34,I34,L34,O34,R34),6),6)))))))</f>
        <v>#NUM!</v>
      </c>
      <c r="H33" s="9" t="e">
        <f>IF(ISTEXT(G33),0,7-G33)</f>
        <v>#NUM!</v>
      </c>
      <c r="I33" s="12">
        <f>Lane3!C33</f>
        <v>0</v>
      </c>
      <c r="J33" s="74" t="e">
        <f>IF(OR(I34="DQ",I34="DNS"),"-",IF(I34=SMALL((C34,F34,I34,L34,O34,R34),1),1,IF(I34=SMALL((C34,F34,I34,L34,O34,R34),2),2,IF(I34=SMALL((C34,F34,I34,L34,O34,R34),3),3,IF(I34=SMALL((C34,F34,I34,L34,O34,R34),4),4,IF(I34=SMALL((C34,F34,I34,L34,O34,R34),5),5,IF(I34=SMALL((C34,F34,I34,L34,O34,R34),6),6)))))))</f>
        <v>#NUM!</v>
      </c>
      <c r="K33" s="9" t="e">
        <f>IF(ISTEXT(J33),0,7-J33)</f>
        <v>#NUM!</v>
      </c>
      <c r="L33" s="12">
        <f>Lane4!C33</f>
        <v>0</v>
      </c>
      <c r="M33" s="74" t="e">
        <f>IF(OR(L34="DQ",L34="DNS"),"-",IF(L34=SMALL((C34,F34,I34,L34,O34,R34),1),1,IF(L34=SMALL((C34,F34,I34,L34,O34,R34),2),2,IF(L34=SMALL((C34,F34,I34,L34,O34,R34),3),3,IF(L34=SMALL((C34,F34,I34,L34,O34,R34),4),4,IF(L34=SMALL((C34,F34,I34,L34,O34,R34),5),5,IF(L34=SMALL((C34,F34,I34,L34,O34,R34),6),6)))))))</f>
        <v>#NUM!</v>
      </c>
      <c r="N33" s="9" t="e">
        <f>IF(ISTEXT(M33),0,7-M33)</f>
        <v>#NUM!</v>
      </c>
      <c r="O33" s="12">
        <f>Lane5!C33</f>
        <v>0</v>
      </c>
      <c r="P33" s="74" t="e">
        <f>IF(OR(O34="DQ",O34="DNS"),"-",IF(O34=SMALL((C34,F34,I34,L34,O34,R34),1),1,IF(O34=SMALL((C34,F34,I34,L34,O34,R34),2),2,IF(O34=SMALL((C34,F34,I34,L34,O34,R34),3),3,IF(O34=SMALL((C34,F34,I34,L34,O34,R34),4),4,IF(O34=SMALL((C34,F34,I34,L34,O34,R34),5),5,IF(O34=SMALL((C34,F34,I34,L34,O34,R34),6),6)))))))</f>
        <v>#NUM!</v>
      </c>
      <c r="Q33" s="9" t="e">
        <f>IF(ISTEXT(P33),0,7-P33)</f>
        <v>#NUM!</v>
      </c>
      <c r="R33" s="12">
        <f>Lane6!C33</f>
        <v>0</v>
      </c>
      <c r="S33" s="74" t="e">
        <f>IF(OR(R34="DQ",R34="DNS"),"-",IF(R34=SMALL((C34,F34,I34,L34,O34,R34),1),1,IF(R34=SMALL((C34,F34,I34,L34,O34,R34),2),2,IF(R34=SMALL((C34,F34,I34,L34,O34,R34),3),3,IF(R34=SMALL((C34,F34,I34,L34,O34,R34),4),4,IF(R34=SMALL((C34,F34,I34,L34,O34,R34),5),5,IF(R34=SMALL((C34,F34,I34,L34,O34,R34),6),6)))))))</f>
        <v>#NUM!</v>
      </c>
      <c r="T33" s="9" t="e">
        <f>IF(ISTEXT(S33),0,7-S33)</f>
        <v>#NUM!</v>
      </c>
      <c r="U33" s="75" t="e">
        <f>T33+Q33+N33+K33+H33+E33</f>
        <v>#NUM!</v>
      </c>
      <c r="V33" s="75"/>
    </row>
    <row r="34" spans="1:22" ht="16.5" x14ac:dyDescent="0.3">
      <c r="A34" s="52"/>
      <c r="B34" s="68" t="s">
        <v>32</v>
      </c>
      <c r="C34" s="79" t="s">
        <v>87</v>
      </c>
      <c r="D34" s="77"/>
      <c r="E34" s="9" t="e">
        <f>SUM(E32+E33)</f>
        <v>#NUM!</v>
      </c>
      <c r="F34" s="79" t="s">
        <v>87</v>
      </c>
      <c r="G34" s="77"/>
      <c r="H34" s="78" t="e">
        <f>H32+H33</f>
        <v>#NUM!</v>
      </c>
      <c r="I34" s="79" t="s">
        <v>87</v>
      </c>
      <c r="J34" s="77"/>
      <c r="K34" s="78" t="e">
        <f>K32+K33</f>
        <v>#NUM!</v>
      </c>
      <c r="L34" s="79" t="s">
        <v>87</v>
      </c>
      <c r="M34" s="77"/>
      <c r="N34" s="78" t="e">
        <f>N32+N33</f>
        <v>#NUM!</v>
      </c>
      <c r="O34" s="79" t="s">
        <v>87</v>
      </c>
      <c r="P34" s="77"/>
      <c r="Q34" s="78" t="e">
        <f>Q32+Q33</f>
        <v>#NUM!</v>
      </c>
      <c r="R34" s="79" t="s">
        <v>87</v>
      </c>
      <c r="S34" s="79"/>
      <c r="T34" s="78" t="e">
        <f>T32+T33</f>
        <v>#NUM!</v>
      </c>
      <c r="U34" s="75"/>
      <c r="V34" s="75" t="e">
        <f>V32+U33</f>
        <v>#NUM!</v>
      </c>
    </row>
    <row r="35" spans="1:22" x14ac:dyDescent="0.25">
      <c r="A35" s="51">
        <v>16</v>
      </c>
      <c r="B35" s="69" t="s">
        <v>38</v>
      </c>
      <c r="C35" s="82">
        <f>Lane1!C35</f>
        <v>0</v>
      </c>
      <c r="D35" s="74" t="e">
        <f>IF(OR(C36="DQ",C36="DNS"),"-",IF(C36=SMALL((C36,F36,I36,L36,O36,R36),1),1,IF(C36=SMALL((C36,F36,I36,L36,O36,R36),2),2,IF(C36=SMALL((C36,F36,I36,L36,O36,R36),3),3,IF(C36=SMALL((C36,F36,I36,L36,O36,R36),4),4,IF(C36=SMALL((C36,F36,I36,L36,O36,R36),5),5,IF(C36=SMALL((C36,F36,I36,L36,O36,R36),6),6)))))))</f>
        <v>#NUM!</v>
      </c>
      <c r="E35" s="15" t="e">
        <f>IF(ISTEXT(D35),0,7-D35)</f>
        <v>#NUM!</v>
      </c>
      <c r="F35" s="82">
        <f>Lane2!C35</f>
        <v>0</v>
      </c>
      <c r="G35" s="74" t="e">
        <f>IF(OR(F36="DQ",F36="DNS"),"-",IF(F36=SMALL((C36,F36,I36,L36,O36,R36),1),1,IF(F36=SMALL((C36,F36,I36,L36,O36,R36),2),2,IF(F36=SMALL((C36,F36,I36,L36,O36,R36),3),3,IF(F36=SMALL((C36,F36,I36,L36,O36,R36),4),4,IF(F36=SMALL((C36,F36,I36,L36,O36,R36),5),5,IF(F36=SMALL((C36,F36,I36,L36,O36,R36),6),6)))))))</f>
        <v>#NUM!</v>
      </c>
      <c r="H35" s="9" t="e">
        <f>IF(ISTEXT(G35),0,7-G35)</f>
        <v>#NUM!</v>
      </c>
      <c r="I35" s="82">
        <f>Lane3!C35</f>
        <v>0</v>
      </c>
      <c r="J35" s="74" t="e">
        <f>IF(OR(I36="DQ",I36="DNS"),"-",IF(I36=SMALL((C36,F36,I36,L36,O36,R36),1),1,IF(I36=SMALL((C36,F36,I36,L36,O36,R36),2),2,IF(I36=SMALL((C36,F36,I36,L36,O36,R36),3),3,IF(I36=SMALL((C36,F36,I36,L36,O36,R36),4),4,IF(I36=SMALL((C36,F36,I36,L36,O36,R36),5),5,IF(I36=SMALL((C36,F36,I36,L36,O36,R36),6),6)))))))</f>
        <v>#NUM!</v>
      </c>
      <c r="K35" s="9" t="e">
        <f>IF(ISTEXT(J35),0,7-J35)</f>
        <v>#NUM!</v>
      </c>
      <c r="L35" s="82">
        <f>Lane4!C35</f>
        <v>0</v>
      </c>
      <c r="M35" s="74" t="e">
        <f>IF(OR(L36="DQ",L36="DNS"),"-",IF(L36=SMALL((C36,F36,I36,L36,O36,R36),1),1,IF(L36=SMALL((C36,F36,I36,L36,O36,R36),2),2,IF(L36=SMALL((C36,F36,I36,L36,O36,R36),3),3,IF(L36=SMALL((C36,F36,I36,L36,O36,R36),4),4,IF(L36=SMALL((C36,F36,I36,L36,O36,R36),5),5,IF(L36=SMALL((C36,F36,I36,L36,O36,R36),6),6)))))))</f>
        <v>#NUM!</v>
      </c>
      <c r="N35" s="9" t="e">
        <f>IF(ISTEXT(M35),0,7-M35)</f>
        <v>#NUM!</v>
      </c>
      <c r="O35" s="82">
        <f>Lane5!C35</f>
        <v>0</v>
      </c>
      <c r="P35" s="74" t="e">
        <f>IF(OR(O36="DQ",O36="DNS"),"-",IF(O36=SMALL((C36,F36,I36,L36,O36,R36),1),1,IF(O36=SMALL((C36,F36,I36,L36,O36,R36),2),2,IF(O36=SMALL((C36,F36,I36,L36,O36,R36),3),3,IF(O36=SMALL((C36,F36,I36,L36,O36,R36),4),4,IF(O36=SMALL((C36,F36,I36,L36,O36,R36),5),5,IF(O36=SMALL((C36,F36,I36,L36,O36,R36),6),6)))))))</f>
        <v>#NUM!</v>
      </c>
      <c r="Q35" s="9" t="e">
        <f>IF(ISTEXT(P35),0,7-P35)</f>
        <v>#NUM!</v>
      </c>
      <c r="R35" s="82">
        <f>Lane6!C35</f>
        <v>0</v>
      </c>
      <c r="S35" s="74" t="e">
        <f>IF(OR(R36="DQ",R36="DNS"),"-",IF(R36=SMALL((C36,F36,I36,L36,O36,R36),1),1,IF(R36=SMALL((C36,F36,I36,L36,O36,R36),2),2,IF(R36=SMALL((C36,F36,I36,L36,O36,R36),3),3,IF(R36=SMALL((C36,F36,I36,L36,O36,R36),4),4,IF(R36=SMALL((C36,F36,I36,L36,O36,R36),5),5,IF(R36=SMALL((C36,F36,I36,L36,O36,R36),6),6)))))))</f>
        <v>#NUM!</v>
      </c>
      <c r="T35" s="9" t="e">
        <f>IF(ISTEXT(S35),0,7-S35)</f>
        <v>#NUM!</v>
      </c>
      <c r="U35" s="80" t="e">
        <f>T35+Q35+N35+K35+H35+E35</f>
        <v>#NUM!</v>
      </c>
      <c r="V35" s="80"/>
    </row>
    <row r="36" spans="1:22" ht="16.5" x14ac:dyDescent="0.3">
      <c r="A36" s="52"/>
      <c r="B36" s="69" t="s">
        <v>32</v>
      </c>
      <c r="C36" s="79" t="s">
        <v>87</v>
      </c>
      <c r="D36" s="77"/>
      <c r="E36" s="9" t="e">
        <f>SUM(E34+E35)</f>
        <v>#NUM!</v>
      </c>
      <c r="F36" s="79" t="s">
        <v>87</v>
      </c>
      <c r="G36" s="77"/>
      <c r="H36" s="78" t="e">
        <f>H34+H35</f>
        <v>#NUM!</v>
      </c>
      <c r="I36" s="79" t="s">
        <v>87</v>
      </c>
      <c r="J36" s="77"/>
      <c r="K36" s="78" t="e">
        <f>K34+K35</f>
        <v>#NUM!</v>
      </c>
      <c r="L36" s="79" t="s">
        <v>87</v>
      </c>
      <c r="M36" s="77"/>
      <c r="N36" s="78" t="e">
        <f>N34+N35</f>
        <v>#NUM!</v>
      </c>
      <c r="O36" s="79" t="s">
        <v>87</v>
      </c>
      <c r="P36" s="77"/>
      <c r="Q36" s="78" t="e">
        <f>Q34+Q35</f>
        <v>#NUM!</v>
      </c>
      <c r="R36" s="79" t="s">
        <v>87</v>
      </c>
      <c r="S36" s="79"/>
      <c r="T36" s="78" t="e">
        <f>T34+T35</f>
        <v>#NUM!</v>
      </c>
      <c r="U36" s="80"/>
      <c r="V36" s="80" t="e">
        <f>V34+U35</f>
        <v>#NUM!</v>
      </c>
    </row>
    <row r="37" spans="1:22" x14ac:dyDescent="0.25">
      <c r="A37" s="51">
        <v>17</v>
      </c>
      <c r="B37" s="67" t="s">
        <v>39</v>
      </c>
      <c r="C37" s="12">
        <f>Lane1!C37</f>
        <v>0</v>
      </c>
      <c r="D37" s="74" t="e">
        <f>IF(OR(C38="DQ",C38="DNS"),"-",IF(C38=SMALL((C38,F38,I38,L38,O38,R38),1),1,IF(C38=SMALL((C38,F38,I38,L38,O38,R38),2),2,IF(C38=SMALL((C38,F38,I38,L38,O38,R38),3),3,IF(C38=SMALL((C38,F38,I38,L38,O38,R38),4),4,IF(C38=SMALL((C38,F38,I38,L38,O38,R38),5),5,IF(C38=SMALL((C38,F38,I38,L38,O38,R38),6),6)))))))</f>
        <v>#NUM!</v>
      </c>
      <c r="E37" s="15" t="e">
        <f>IF(ISTEXT(D37),0,7-D37)</f>
        <v>#NUM!</v>
      </c>
      <c r="F37" s="12">
        <f>Lane2!C37</f>
        <v>0</v>
      </c>
      <c r="G37" s="74" t="e">
        <f>IF(OR(F38="DQ",F38="DNS"),"-",IF(F38=SMALL((C38,F38,I38,L38,O38,R38),1),1,IF(F38=SMALL((C38,F38,I38,L38,O38,R38),2),2,IF(F38=SMALL((C38,F38,I38,L38,O38,R38),3),3,IF(F38=SMALL((C38,F38,I38,L38,O38,R38),4),4,IF(F38=SMALL((C38,F38,I38,L38,O38,R38),5),5,IF(F38=SMALL((C38,F38,I38,L38,O38,R38),6),6)))))))</f>
        <v>#NUM!</v>
      </c>
      <c r="H37" s="9" t="e">
        <f>IF(ISTEXT(G37),0,7-G37)</f>
        <v>#NUM!</v>
      </c>
      <c r="I37" s="12">
        <f>Lane3!C37</f>
        <v>0</v>
      </c>
      <c r="J37" s="74" t="e">
        <f>IF(OR(I38="DQ",I38="DNS"),"-",IF(I38=SMALL((C38,F38,I38,L38,O38,R38),1),1,IF(I38=SMALL((C38,F38,I38,L38,O38,R38),2),2,IF(I38=SMALL((C38,F38,I38,L38,O38,R38),3),3,IF(I38=SMALL((C38,F38,I38,L38,O38,R38),4),4,IF(I38=SMALL((C38,F38,I38,L38,O38,R38),5),5,IF(I38=SMALL((C38,F38,I38,L38,O38,R38),6),6)))))))</f>
        <v>#NUM!</v>
      </c>
      <c r="K37" s="9" t="e">
        <f>IF(ISTEXT(J37),0,7-J37)</f>
        <v>#NUM!</v>
      </c>
      <c r="L37" s="12">
        <f>Lane4!C37</f>
        <v>0</v>
      </c>
      <c r="M37" s="74" t="e">
        <f>IF(OR(L38="DQ",L38="DNS"),"-",IF(L38=SMALL((C38,F38,I38,L38,O38,R38),1),1,IF(L38=SMALL((C38,F38,I38,L38,O38,R38),2),2,IF(L38=SMALL((C38,F38,I38,L38,O38,R38),3),3,IF(L38=SMALL((C38,F38,I38,L38,O38,R38),4),4,IF(L38=SMALL((C38,F38,I38,L38,O38,R38),5),5,IF(L38=SMALL((C38,F38,I38,L38,O38,R38),6),6)))))))</f>
        <v>#NUM!</v>
      </c>
      <c r="N37" s="9" t="e">
        <f>IF(ISTEXT(M37),0,7-M37)</f>
        <v>#NUM!</v>
      </c>
      <c r="O37" s="12">
        <f>Lane5!C37</f>
        <v>0</v>
      </c>
      <c r="P37" s="74" t="e">
        <f>IF(OR(O38="DQ",O38="DNS"),"-",IF(O38=SMALL((C38,F38,I38,L38,O38,R38),1),1,IF(O38=SMALL((C38,F38,I38,L38,O38,R38),2),2,IF(O38=SMALL((C38,F38,I38,L38,O38,R38),3),3,IF(O38=SMALL((C38,F38,I38,L38,O38,R38),4),4,IF(O38=SMALL((C38,F38,I38,L38,O38,R38),5),5,IF(O38=SMALL((C38,F38,I38,L38,O38,R38),6),6)))))))</f>
        <v>#NUM!</v>
      </c>
      <c r="Q37" s="9" t="e">
        <f>IF(ISTEXT(P37),0,7-P37)</f>
        <v>#NUM!</v>
      </c>
      <c r="R37" s="12">
        <f>Lane6!C37</f>
        <v>0</v>
      </c>
      <c r="S37" s="74" t="e">
        <f>IF(OR(R38="DQ",R38="DNS"),"-",IF(R38=SMALL((C38,F38,I38,L38,O38,R38),1),1,IF(R38=SMALL((C38,F38,I38,L38,O38,R38),2),2,IF(R38=SMALL((C38,F38,I38,L38,O38,R38),3),3,IF(R38=SMALL((C38,F38,I38,L38,O38,R38),4),4,IF(R38=SMALL((C38,F38,I38,L38,O38,R38),5),5,IF(R38=SMALL((C38,F38,I38,L38,O38,R38),6),6)))))))</f>
        <v>#NUM!</v>
      </c>
      <c r="T37" s="9" t="e">
        <f>IF(ISTEXT(S37),0,7-S37)</f>
        <v>#NUM!</v>
      </c>
      <c r="U37" s="75" t="e">
        <f>T37+Q37+N37+K37+H37+E37</f>
        <v>#NUM!</v>
      </c>
      <c r="V37" s="75"/>
    </row>
    <row r="38" spans="1:22" ht="16.5" x14ac:dyDescent="0.3">
      <c r="A38" s="52"/>
      <c r="B38" s="68" t="s">
        <v>40</v>
      </c>
      <c r="C38" s="79" t="s">
        <v>87</v>
      </c>
      <c r="D38" s="77"/>
      <c r="E38" s="9" t="e">
        <f>SUM(E36+E37)</f>
        <v>#NUM!</v>
      </c>
      <c r="F38" s="79" t="s">
        <v>87</v>
      </c>
      <c r="G38" s="77"/>
      <c r="H38" s="78" t="e">
        <f>H36+H37</f>
        <v>#NUM!</v>
      </c>
      <c r="I38" s="79" t="s">
        <v>87</v>
      </c>
      <c r="J38" s="77"/>
      <c r="K38" s="78" t="e">
        <f>K36+K37</f>
        <v>#NUM!</v>
      </c>
      <c r="L38" s="79" t="s">
        <v>87</v>
      </c>
      <c r="M38" s="77"/>
      <c r="N38" s="78" t="e">
        <f>N36+N37</f>
        <v>#NUM!</v>
      </c>
      <c r="O38" s="79" t="s">
        <v>87</v>
      </c>
      <c r="P38" s="77"/>
      <c r="Q38" s="78" t="e">
        <f>Q36+Q37</f>
        <v>#NUM!</v>
      </c>
      <c r="R38" s="79" t="s">
        <v>87</v>
      </c>
      <c r="S38" s="79"/>
      <c r="T38" s="78" t="e">
        <f>T36+T37</f>
        <v>#NUM!</v>
      </c>
      <c r="U38" s="75"/>
      <c r="V38" s="75" t="e">
        <f>V36+U37</f>
        <v>#NUM!</v>
      </c>
    </row>
    <row r="39" spans="1:22" x14ac:dyDescent="0.25">
      <c r="A39" s="51">
        <v>18</v>
      </c>
      <c r="B39" s="69" t="s">
        <v>41</v>
      </c>
      <c r="C39" s="82">
        <f>Lane1!C39</f>
        <v>0</v>
      </c>
      <c r="D39" s="74" t="e">
        <f>IF(OR(C40="DQ",C40="DNS"),"-",IF(C40=SMALL((C40,F40,I40,L40,O40,R40),1),1,IF(C40=SMALL((C40,F40,I40,L40,O40,R40),2),2,IF(C40=SMALL((C40,F40,I40,L40,O40,R40),3),3,IF(C40=SMALL((C40,F40,I40,L40,O40,R40),4),4,IF(C40=SMALL((C40,F40,I40,L40,O40,R40),5),5,IF(C40=SMALL((C40,F40,I40,L40,O40,R40),6),6)))))))</f>
        <v>#NUM!</v>
      </c>
      <c r="E39" s="15" t="e">
        <f>IF(ISTEXT(D39),0,7-D39)</f>
        <v>#NUM!</v>
      </c>
      <c r="F39" s="82">
        <f>Lane2!C39</f>
        <v>0</v>
      </c>
      <c r="G39" s="74" t="e">
        <f>IF(OR(F40="DQ",F40="DNS"),"-",IF(F40=SMALL((C40,F40,I40,L40,O40,R40),1),1,IF(F40=SMALL((C40,F40,I40,L40,O40,R40),2),2,IF(F40=SMALL((C40,F40,I40,L40,O40,R40),3),3,IF(F40=SMALL((C40,F40,I40,L40,O40,R40),4),4,IF(F40=SMALL((C40,F40,I40,L40,O40,R40),5),5,IF(F40=SMALL((C40,F40,I40,L40,O40,R40),6),6)))))))</f>
        <v>#NUM!</v>
      </c>
      <c r="H39" s="9" t="e">
        <f>IF(ISTEXT(G39),0,7-G39)</f>
        <v>#NUM!</v>
      </c>
      <c r="I39" s="82">
        <f>Lane3!C39</f>
        <v>0</v>
      </c>
      <c r="J39" s="74" t="e">
        <f>IF(OR(I40="DQ",I40="DNS"),"-",IF(I40=SMALL((C40,F40,I40,L40,O40,R40),1),1,IF(I40=SMALL((C40,F40,I40,L40,O40,R40),2),2,IF(I40=SMALL((C40,F40,I40,L40,O40,R40),3),3,IF(I40=SMALL((C40,F40,I40,L40,O40,R40),4),4,IF(I40=SMALL((C40,F40,I40,L40,O40,R40),5),5,IF(I40=SMALL((C40,F40,I40,L40,O40,R40),6),6)))))))</f>
        <v>#NUM!</v>
      </c>
      <c r="K39" s="9" t="e">
        <f>IF(ISTEXT(J39),0,7-J39)</f>
        <v>#NUM!</v>
      </c>
      <c r="L39" s="82">
        <f>Lane4!C39</f>
        <v>0</v>
      </c>
      <c r="M39" s="74" t="e">
        <f>IF(OR(L40="DQ",L40="DNS"),"-",IF(L40=SMALL((C40,F40,I40,L40,O40,R40),1),1,IF(L40=SMALL((C40,F40,I40,L40,O40,R40),2),2,IF(L40=SMALL((C40,F40,I40,L40,O40,R40),3),3,IF(L40=SMALL((C40,F40,I40,L40,O40,R40),4),4,IF(L40=SMALL((C40,F40,I40,L40,O40,R40),5),5,IF(L40=SMALL((C40,F40,I40,L40,O40,R40),6),6)))))))</f>
        <v>#NUM!</v>
      </c>
      <c r="N39" s="9" t="e">
        <f>IF(ISTEXT(M39),0,7-M39)</f>
        <v>#NUM!</v>
      </c>
      <c r="O39" s="82">
        <f>Lane5!C39</f>
        <v>0</v>
      </c>
      <c r="P39" s="74" t="e">
        <f>IF(OR(O40="DQ",O40="DNS"),"-",IF(O40=SMALL((C40,F40,I40,L40,O40,R40),1),1,IF(O40=SMALL((C40,F40,I40,L40,O40,R40),2),2,IF(O40=SMALL((C40,F40,I40,L40,O40,R40),3),3,IF(O40=SMALL((C40,F40,I40,L40,O40,R40),4),4,IF(O40=SMALL((C40,F40,I40,L40,O40,R40),5),5,IF(O40=SMALL((C40,F40,I40,L40,O40,R40),6),6)))))))</f>
        <v>#NUM!</v>
      </c>
      <c r="Q39" s="9" t="e">
        <f>IF(ISTEXT(P39),0,7-P39)</f>
        <v>#NUM!</v>
      </c>
      <c r="R39" s="82">
        <f>Lane6!C39</f>
        <v>0</v>
      </c>
      <c r="S39" s="74" t="e">
        <f>IF(OR(R40="DQ",R40="DNS"),"-",IF(R40=SMALL((C40,F40,I40,L40,O40,R40),1),1,IF(R40=SMALL((C40,F40,I40,L40,O40,R40),2),2,IF(R40=SMALL((C40,F40,I40,L40,O40,R40),3),3,IF(R40=SMALL((C40,F40,I40,L40,O40,R40),4),4,IF(R40=SMALL((C40,F40,I40,L40,O40,R40),5),5,IF(R40=SMALL((C40,F40,I40,L40,O40,R40),6),6)))))))</f>
        <v>#NUM!</v>
      </c>
      <c r="T39" s="9" t="e">
        <f>IF(ISTEXT(S39),0,7-S39)</f>
        <v>#NUM!</v>
      </c>
      <c r="U39" s="80" t="e">
        <f>T39+Q39+N39+K39+H39+E39</f>
        <v>#NUM!</v>
      </c>
      <c r="V39" s="80"/>
    </row>
    <row r="40" spans="1:22" ht="16.5" x14ac:dyDescent="0.3">
      <c r="A40" s="52"/>
      <c r="B40" s="69" t="s">
        <v>42</v>
      </c>
      <c r="C40" s="79" t="s">
        <v>87</v>
      </c>
      <c r="D40" s="77"/>
      <c r="E40" s="9" t="e">
        <f>SUM(E38+E39)</f>
        <v>#NUM!</v>
      </c>
      <c r="F40" s="79" t="s">
        <v>94</v>
      </c>
      <c r="G40" s="77"/>
      <c r="H40" s="78" t="e">
        <f>H38+H39</f>
        <v>#NUM!</v>
      </c>
      <c r="I40" s="79" t="s">
        <v>87</v>
      </c>
      <c r="J40" s="77"/>
      <c r="K40" s="78" t="e">
        <f>K38+K39</f>
        <v>#NUM!</v>
      </c>
      <c r="L40" s="79" t="s">
        <v>87</v>
      </c>
      <c r="M40" s="77"/>
      <c r="N40" s="78" t="e">
        <f>N38+N39</f>
        <v>#NUM!</v>
      </c>
      <c r="O40" s="79" t="s">
        <v>87</v>
      </c>
      <c r="P40" s="77"/>
      <c r="Q40" s="78" t="e">
        <f>Q38+Q39</f>
        <v>#NUM!</v>
      </c>
      <c r="R40" s="79" t="s">
        <v>87</v>
      </c>
      <c r="S40" s="79"/>
      <c r="T40" s="78" t="e">
        <f>T38+T39</f>
        <v>#NUM!</v>
      </c>
      <c r="U40" s="80"/>
      <c r="V40" s="80" t="e">
        <f>V38+U39</f>
        <v>#NUM!</v>
      </c>
    </row>
    <row r="41" spans="1:22" x14ac:dyDescent="0.25">
      <c r="A41" s="51">
        <v>19</v>
      </c>
      <c r="B41" s="67" t="s">
        <v>43</v>
      </c>
      <c r="C41" s="12">
        <f>Lane1!C41</f>
        <v>0</v>
      </c>
      <c r="D41" s="74" t="e">
        <f>IF(OR(C42="DQ",C42="DNS"),"-",IF(C42=SMALL((C42,F42,I42,L42,O42,R42),1),1,IF(C42=SMALL((C42,F42,I42,L42,O42,R42),2),2,IF(C42=SMALL((C42,F42,I42,L42,O42,R42),3),3,IF(C42=SMALL((C42,F42,I42,L42,O42,R42),4),4,IF(C42=SMALL((C42,F42,I42,L42,O42,R42),5),5,IF(C42=SMALL((C42,F42,I42,L42,O42,R42),6),6)))))))</f>
        <v>#NUM!</v>
      </c>
      <c r="E41" s="15" t="e">
        <f>IF(ISTEXT(D41),0,7-D41)</f>
        <v>#NUM!</v>
      </c>
      <c r="F41" s="12">
        <f>Lane2!C41</f>
        <v>0</v>
      </c>
      <c r="G41" s="74" t="e">
        <f>IF(OR(F42="DQ",F42="DNS"),"-",IF(F42=SMALL((C42,F42,I42,L42,O42,R42),1),1,IF(F42=SMALL((C42,F42,I42,L42,O42,R42),2),2,IF(F42=SMALL((C42,F42,I42,L42,O42,R42),3),3,IF(F42=SMALL((C42,F42,I42,L42,O42,R42),4),4,IF(F42=SMALL((C42,F42,I42,L42,O42,R42),5),5,IF(F42=SMALL((C42,F42,I42,L42,O42,R42),6),6)))))))</f>
        <v>#NUM!</v>
      </c>
      <c r="H41" s="9" t="e">
        <f>IF(ISTEXT(G41),0,7-G41)</f>
        <v>#NUM!</v>
      </c>
      <c r="I41" s="12">
        <f>Lane3!C41</f>
        <v>0</v>
      </c>
      <c r="J41" s="74" t="e">
        <f>IF(OR(I42="DQ",I42="DNS"),"-",IF(I42=SMALL((C42,F42,I42,L42,O42,R42),1),1,IF(I42=SMALL((C42,F42,I42,L42,O42,R42),2),2,IF(I42=SMALL((C42,F42,I42,L42,O42,R42),3),3,IF(I42=SMALL((C42,F42,I42,L42,O42,R42),4),4,IF(I42=SMALL((C42,F42,I42,L42,O42,R42),5),5,IF(I42=SMALL((C42,F42,I42,L42,O42,R42),6),6)))))))</f>
        <v>#NUM!</v>
      </c>
      <c r="K41" s="9" t="e">
        <f>IF(ISTEXT(J41),0,7-J41)</f>
        <v>#NUM!</v>
      </c>
      <c r="L41" s="12">
        <f>Lane4!C41</f>
        <v>0</v>
      </c>
      <c r="M41" s="74" t="e">
        <f>IF(OR(L42="DQ",L42="DNS"),"-",IF(L42=SMALL((C42,F42,I42,L42,O42,R42),1),1,IF(L42=SMALL((C42,F42,I42,L42,O42,R42),2),2,IF(L42=SMALL((C42,F42,I42,L42,O42,R42),3),3,IF(L42=SMALL((C42,F42,I42,L42,O42,R42),4),4,IF(L42=SMALL((C42,F42,I42,L42,O42,R42),5),5,IF(L42=SMALL((C42,F42,I42,L42,O42,R42),6),6)))))))</f>
        <v>#NUM!</v>
      </c>
      <c r="N41" s="9" t="e">
        <f>IF(ISTEXT(M41),0,7-M41)</f>
        <v>#NUM!</v>
      </c>
      <c r="O41" s="12">
        <f>Lane5!C41</f>
        <v>0</v>
      </c>
      <c r="P41" s="74" t="e">
        <f>IF(OR(O42="DQ",O42="DNS"),"-",IF(O42=SMALL((C42,F42,I42,L42,O42,R42),1),1,IF(O42=SMALL((C42,F42,I42,L42,O42,R42),2),2,IF(O42=SMALL((C42,F42,I42,L42,O42,R42),3),3,IF(O42=SMALL((C42,F42,I42,L42,O42,R42),4),4,IF(O42=SMALL((C42,F42,I42,L42,O42,R42),5),5,IF(O42=SMALL((C42,F42,I42,L42,O42,R42),6),6)))))))</f>
        <v>#NUM!</v>
      </c>
      <c r="Q41" s="9" t="e">
        <f>IF(ISTEXT(P41),0,7-P41)</f>
        <v>#NUM!</v>
      </c>
      <c r="R41" s="12">
        <f>Lane6!C41</f>
        <v>0</v>
      </c>
      <c r="S41" s="74" t="e">
        <f>IF(OR(R42="DQ",R42="DNS"),"-",IF(R42=SMALL((C42,F42,I42,L42,O42,R42),1),1,IF(R42=SMALL((C42,F42,I42,L42,O42,R42),2),2,IF(R42=SMALL((C42,F42,I42,L42,O42,R42),3),3,IF(R42=SMALL((C42,F42,I42,L42,O42,R42),4),4,IF(R42=SMALL((C42,F42,I42,L42,O42,R42),5),5,IF(R42=SMALL((C42,F42,I42,L42,O42,R42),6),6)))))))</f>
        <v>#NUM!</v>
      </c>
      <c r="T41" s="9" t="e">
        <f>IF(ISTEXT(S41),0,7-S41)</f>
        <v>#NUM!</v>
      </c>
      <c r="U41" s="75" t="e">
        <f>T41+Q41+N41+K41+H41+E41</f>
        <v>#NUM!</v>
      </c>
      <c r="V41" s="75"/>
    </row>
    <row r="42" spans="1:22" ht="16.5" x14ac:dyDescent="0.3">
      <c r="A42" s="52"/>
      <c r="B42" s="68" t="s">
        <v>44</v>
      </c>
      <c r="C42" s="79" t="s">
        <v>87</v>
      </c>
      <c r="D42" s="77"/>
      <c r="E42" s="9" t="e">
        <f>SUM(E40+E41)</f>
        <v>#NUM!</v>
      </c>
      <c r="F42" s="79" t="s">
        <v>87</v>
      </c>
      <c r="G42" s="77"/>
      <c r="H42" s="78" t="e">
        <f>H40+H41</f>
        <v>#NUM!</v>
      </c>
      <c r="I42" s="79" t="s">
        <v>87</v>
      </c>
      <c r="J42" s="77"/>
      <c r="K42" s="78" t="e">
        <f>K40+K41</f>
        <v>#NUM!</v>
      </c>
      <c r="L42" s="79" t="s">
        <v>87</v>
      </c>
      <c r="M42" s="77"/>
      <c r="N42" s="78" t="e">
        <f>N40+N41</f>
        <v>#NUM!</v>
      </c>
      <c r="O42" s="79" t="s">
        <v>87</v>
      </c>
      <c r="P42" s="77"/>
      <c r="Q42" s="78" t="e">
        <f>Q40+Q41</f>
        <v>#NUM!</v>
      </c>
      <c r="R42" s="79" t="s">
        <v>87</v>
      </c>
      <c r="S42" s="79"/>
      <c r="T42" s="78" t="e">
        <f>T40+T41</f>
        <v>#NUM!</v>
      </c>
      <c r="U42" s="75"/>
      <c r="V42" s="75" t="e">
        <f>V40+U41</f>
        <v>#NUM!</v>
      </c>
    </row>
    <row r="43" spans="1:22" x14ac:dyDescent="0.25">
      <c r="A43" s="51">
        <v>20</v>
      </c>
      <c r="B43" s="69" t="s">
        <v>45</v>
      </c>
      <c r="C43" s="82">
        <f>Lane1!C43</f>
        <v>0</v>
      </c>
      <c r="D43" s="74" t="e">
        <f>IF(OR(C44="DQ",C44="DNS"),"-",IF(C44=SMALL((C44,F44,I44,L44,O44,R44),1),1,IF(C44=SMALL((C44,F44,I44,L44,O44,R44),2),2,IF(C44=SMALL((C44,F44,I44,L44,O44,R44),3),3,IF(C44=SMALL((C44,F44,I44,L44,O44,R44),4),4,IF(C44=SMALL((C44,F44,I44,L44,O44,R44),5),5,IF(C44=SMALL((C44,F44,I44,L44,O44,R44),6),6)))))))</f>
        <v>#NUM!</v>
      </c>
      <c r="E43" s="15" t="e">
        <f>IF(ISTEXT(D43),0,7-D43)</f>
        <v>#NUM!</v>
      </c>
      <c r="F43" s="82">
        <f>Lane2!C43</f>
        <v>0</v>
      </c>
      <c r="G43" s="74" t="e">
        <f>IF(OR(F44="DQ",F44="DNS"),"-",IF(F44=SMALL((C44,F44,I44,L44,O44,R44),1),1,IF(F44=SMALL((C44,F44,I44,L44,O44,R44),2),2,IF(F44=SMALL((C44,F44,I44,L44,O44,R44),3),3,IF(F44=SMALL((C44,F44,I44,L44,O44,R44),4),4,IF(F44=SMALL((C44,F44,I44,L44,O44,R44),5),5,IF(F44=SMALL((C44,F44,I44,L44,O44,R44),6),6)))))))</f>
        <v>#NUM!</v>
      </c>
      <c r="H43" s="9" t="e">
        <f>IF(ISTEXT(G43),0,7-G43)</f>
        <v>#NUM!</v>
      </c>
      <c r="I43" s="82">
        <f>Lane3!C43</f>
        <v>0</v>
      </c>
      <c r="J43" s="74" t="e">
        <f>IF(OR(I44="DQ",I44="DNS"),"-",IF(I44=SMALL((C44,F44,I44,L44,O44,R44),1),1,IF(I44=SMALL((C44,F44,I44,L44,O44,R44),2),2,IF(I44=SMALL((C44,F44,I44,L44,O44,R44),3),3,IF(I44=SMALL((C44,F44,I44,L44,O44,R44),4),4,IF(I44=SMALL((C44,F44,I44,L44,O44,R44),5),5,IF(I44=SMALL((C44,F44,I44,L44,O44,R44),6),6)))))))</f>
        <v>#NUM!</v>
      </c>
      <c r="K43" s="9" t="e">
        <f>IF(ISTEXT(J43),0,7-J43)</f>
        <v>#NUM!</v>
      </c>
      <c r="L43" s="82">
        <f>Lane4!C43</f>
        <v>0</v>
      </c>
      <c r="M43" s="74" t="e">
        <f>IF(OR(L44="DQ",L44="DNS"),"-",IF(L44=SMALL((C44,F44,I44,L44,O44,R44),1),1,IF(L44=SMALL((C44,F44,I44,L44,O44,R44),2),2,IF(L44=SMALL((C44,F44,I44,L44,O44,R44),3),3,IF(L44=SMALL((C44,F44,I44,L44,O44,R44),4),4,IF(L44=SMALL((C44,F44,I44,L44,O44,R44),5),5,IF(L44=SMALL((C44,F44,I44,L44,O44,R44),6),6)))))))</f>
        <v>#NUM!</v>
      </c>
      <c r="N43" s="9" t="e">
        <f>IF(ISTEXT(M43),0,7-M43)</f>
        <v>#NUM!</v>
      </c>
      <c r="O43" s="82">
        <f>Lane5!C43</f>
        <v>0</v>
      </c>
      <c r="P43" s="74" t="e">
        <f>IF(OR(O44="DQ",O44="DNS"),"-",IF(O44=SMALL((C44,F44,I44,L44,O44,R44),1),1,IF(O44=SMALL((C44,F44,I44,L44,O44,R44),2),2,IF(O44=SMALL((C44,F44,I44,L44,O44,R44),3),3,IF(O44=SMALL((C44,F44,I44,L44,O44,R44),4),4,IF(O44=SMALL((C44,F44,I44,L44,O44,R44),5),5,IF(O44=SMALL((C44,F44,I44,L44,O44,R44),6),6)))))))</f>
        <v>#NUM!</v>
      </c>
      <c r="Q43" s="9" t="e">
        <f>IF(ISTEXT(P43),0,7-P43)</f>
        <v>#NUM!</v>
      </c>
      <c r="R43" s="82">
        <f>Lane6!C43</f>
        <v>0</v>
      </c>
      <c r="S43" s="74" t="e">
        <f>IF(OR(R44="DQ",R44="DNS"),"-",IF(R44=SMALL((C44,F44,I44,L44,O44,R44),1),1,IF(R44=SMALL((C44,F44,I44,L44,O44,R44),2),2,IF(R44=SMALL((C44,F44,I44,L44,O44,R44),3),3,IF(R44=SMALL((C44,F44,I44,L44,O44,R44),4),4,IF(R44=SMALL((C44,F44,I44,L44,O44,R44),5),5,IF(R44=SMALL((C44,F44,I44,L44,O44,R44),6),6)))))))</f>
        <v>#NUM!</v>
      </c>
      <c r="T43" s="9" t="e">
        <f>IF(ISTEXT(S43),0,7-S43)</f>
        <v>#NUM!</v>
      </c>
      <c r="U43" s="80" t="e">
        <f>T43+Q43+N43+K43+H43+E43</f>
        <v>#NUM!</v>
      </c>
      <c r="V43" s="80"/>
    </row>
    <row r="44" spans="1:22" ht="16.5" x14ac:dyDescent="0.3">
      <c r="A44" s="52"/>
      <c r="B44" s="69" t="s">
        <v>44</v>
      </c>
      <c r="C44" s="79" t="s">
        <v>87</v>
      </c>
      <c r="D44" s="77"/>
      <c r="E44" s="9" t="e">
        <f>SUM(E42+E43)</f>
        <v>#NUM!</v>
      </c>
      <c r="F44" s="79" t="s">
        <v>87</v>
      </c>
      <c r="G44" s="77"/>
      <c r="H44" s="78" t="e">
        <f>H42+H43</f>
        <v>#NUM!</v>
      </c>
      <c r="I44" s="79" t="s">
        <v>87</v>
      </c>
      <c r="J44" s="77"/>
      <c r="K44" s="78" t="e">
        <f>K42+K43</f>
        <v>#NUM!</v>
      </c>
      <c r="L44" s="79" t="s">
        <v>87</v>
      </c>
      <c r="M44" s="77"/>
      <c r="N44" s="78" t="e">
        <f>N42+N43</f>
        <v>#NUM!</v>
      </c>
      <c r="O44" s="79" t="s">
        <v>87</v>
      </c>
      <c r="P44" s="77"/>
      <c r="Q44" s="78" t="e">
        <f>Q42+Q43</f>
        <v>#NUM!</v>
      </c>
      <c r="R44" s="79" t="s">
        <v>87</v>
      </c>
      <c r="S44" s="79"/>
      <c r="T44" s="78" t="e">
        <f>T42+T43</f>
        <v>#NUM!</v>
      </c>
      <c r="U44" s="80"/>
      <c r="V44" s="80" t="e">
        <f>V42+U43</f>
        <v>#NUM!</v>
      </c>
    </row>
    <row r="45" spans="1:22" x14ac:dyDescent="0.25">
      <c r="A45" s="51">
        <v>21</v>
      </c>
      <c r="B45" s="17" t="s">
        <v>34</v>
      </c>
      <c r="C45" s="12">
        <f>Lane1!C45</f>
        <v>0</v>
      </c>
      <c r="D45" s="74" t="e">
        <f>IF(OR(C46="DQ",C46="DNS"),"-",IF(C46=SMALL((C46,F46,I46,L46,O46,R46),1),1,IF(C46=SMALL((C46,F46,I46,L46,O46,R46),2),2,IF(C46=SMALL((C46,F46,I46,L46,O46,R46),3),3,IF(C46=SMALL((C46,F46,I46,L46,O46,R46),4),4,IF(C46=SMALL((C46,F46,I46,L46,O46,R46),5),5,IF(C46=SMALL((C46,F46,I46,L46,O46,R46),6),6)))))))</f>
        <v>#NUM!</v>
      </c>
      <c r="E45" s="15" t="e">
        <f>IF(ISTEXT(D45),0,7-D45)</f>
        <v>#NUM!</v>
      </c>
      <c r="F45" s="12">
        <f>Lane2!C45</f>
        <v>0</v>
      </c>
      <c r="G45" s="74" t="e">
        <f>IF(OR(F46="DQ",F46="DNS"),"-",IF(F46=SMALL((C46,F46,I46,L46,O46,R46),1),1,IF(F46=SMALL((C46,F46,I46,L46,O46,R46),2),2,IF(F46=SMALL((C46,F46,I46,L46,O46,R46),3),3,IF(F46=SMALL((C46,F46,I46,L46,O46,R46),4),4,IF(F46=SMALL((C46,F46,I46,L46,O46,R46),5),5,IF(F46=SMALL((C46,F46,I46,L46,O46,R46),6),6)))))))</f>
        <v>#NUM!</v>
      </c>
      <c r="H45" s="9" t="e">
        <f>IF(ISTEXT(G45),0,7-G45)</f>
        <v>#NUM!</v>
      </c>
      <c r="I45" s="12">
        <f>Lane3!C45</f>
        <v>0</v>
      </c>
      <c r="J45" s="74" t="e">
        <f>IF(OR(I46="DQ",I46="DNS"),"-",IF(I46=SMALL((C46,F46,I46,L46,O46,R46),1),1,IF(I46=SMALL((C46,F46,I46,L46,O46,R46),2),2,IF(I46=SMALL((C46,F46,I46,L46,O46,R46),3),3,IF(I46=SMALL((C46,F46,I46,L46,O46,R46),4),4,IF(I46=SMALL((C46,F46,I46,L46,O46,R46),5),5,IF(I46=SMALL((C46,F46,I46,L46,O46,R46),6),6)))))))</f>
        <v>#NUM!</v>
      </c>
      <c r="K45" s="9" t="e">
        <f>IF(ISTEXT(J45),0,7-J45)</f>
        <v>#NUM!</v>
      </c>
      <c r="L45" s="12">
        <f>Lane4!C45</f>
        <v>0</v>
      </c>
      <c r="M45" s="74" t="e">
        <f>IF(OR(L46="DQ",L46="DNS"),"-",IF(L46=SMALL((C46,F46,I46,L46,O46,R46),1),1,IF(L46=SMALL((C46,F46,I46,L46,O46,R46),2),2,IF(L46=SMALL((C46,F46,I46,L46,O46,R46),3),3,IF(L46=SMALL((C46,F46,I46,L46,O46,R46),4),4,IF(L46=SMALL((C46,F46,I46,L46,O46,R46),5),5,IF(L46=SMALL((C46,F46,I46,L46,O46,R46),6),6)))))))</f>
        <v>#NUM!</v>
      </c>
      <c r="N45" s="9" t="e">
        <f>IF(ISTEXT(M45),0,7-M45)</f>
        <v>#NUM!</v>
      </c>
      <c r="O45" s="12">
        <f>Lane5!C45</f>
        <v>0</v>
      </c>
      <c r="P45" s="74" t="e">
        <f>IF(OR(O46="DQ",O46="DNS"),"-",IF(O46=SMALL((C46,F46,I46,L46,O46,R46),1),1,IF(O46=SMALL((C46,F46,I46,L46,O46,R46),2),2,IF(O46=SMALL((C46,F46,I46,L46,O46,R46),3),3,IF(O46=SMALL((C46,F46,I46,L46,O46,R46),4),4,IF(O46=SMALL((C46,F46,I46,L46,O46,R46),5),5,IF(O46=SMALL((C46,F46,I46,L46,O46,R46),6),6)))))))</f>
        <v>#NUM!</v>
      </c>
      <c r="Q45" s="9" t="e">
        <f>IF(ISTEXT(P45),0,7-P45)</f>
        <v>#NUM!</v>
      </c>
      <c r="R45" s="12">
        <f>Lane6!C45</f>
        <v>0</v>
      </c>
      <c r="S45" s="74" t="e">
        <f>IF(OR(R46="DQ",R46="DNS"),"-",IF(R46=SMALL((C46,F46,I46,L46,O46,R46),1),1,IF(R46=SMALL((C46,F46,I46,L46,O46,R46),2),2,IF(R46=SMALL((C46,F46,I46,L46,O46,R46),3),3,IF(R46=SMALL((C46,F46,I46,L46,O46,R46),4),4,IF(R46=SMALL((C46,F46,I46,L46,O46,R46),5),5,IF(R46=SMALL((C46,F46,I46,L46,O46,R46),6),6)))))))</f>
        <v>#NUM!</v>
      </c>
      <c r="T45" s="9" t="e">
        <f>IF(ISTEXT(S45),0,7-S45)</f>
        <v>#NUM!</v>
      </c>
      <c r="U45" s="75" t="e">
        <f>T45+Q45+N45+K45+H45+E45</f>
        <v>#NUM!</v>
      </c>
      <c r="V45" s="75"/>
    </row>
    <row r="46" spans="1:22" ht="16.5" x14ac:dyDescent="0.3">
      <c r="A46" s="52"/>
      <c r="B46" s="20" t="s">
        <v>46</v>
      </c>
      <c r="C46" s="79" t="s">
        <v>87</v>
      </c>
      <c r="D46" s="77"/>
      <c r="E46" s="9" t="e">
        <f>SUM(E44+E45)</f>
        <v>#NUM!</v>
      </c>
      <c r="F46" s="79" t="s">
        <v>87</v>
      </c>
      <c r="G46" s="77"/>
      <c r="H46" s="78" t="e">
        <f>H44+H45</f>
        <v>#NUM!</v>
      </c>
      <c r="I46" s="79" t="s">
        <v>87</v>
      </c>
      <c r="J46" s="77"/>
      <c r="K46" s="78" t="e">
        <f>K44+K45</f>
        <v>#NUM!</v>
      </c>
      <c r="L46" s="79" t="s">
        <v>87</v>
      </c>
      <c r="M46" s="77"/>
      <c r="N46" s="78" t="e">
        <f>N44+N45</f>
        <v>#NUM!</v>
      </c>
      <c r="O46" s="79" t="s">
        <v>87</v>
      </c>
      <c r="P46" s="77"/>
      <c r="Q46" s="78" t="e">
        <f>Q44+Q45</f>
        <v>#NUM!</v>
      </c>
      <c r="R46" s="79" t="s">
        <v>87</v>
      </c>
      <c r="S46" s="79"/>
      <c r="T46" s="78" t="e">
        <f>T44+T45</f>
        <v>#NUM!</v>
      </c>
      <c r="U46" s="75"/>
      <c r="V46" s="75" t="e">
        <f>V44+U45</f>
        <v>#NUM!</v>
      </c>
    </row>
    <row r="47" spans="1:22" x14ac:dyDescent="0.25">
      <c r="A47" s="51">
        <v>22</v>
      </c>
      <c r="B47" s="69" t="s">
        <v>36</v>
      </c>
      <c r="C47" s="82">
        <f>Lane1!C47</f>
        <v>0</v>
      </c>
      <c r="D47" s="74" t="e">
        <f>IF(OR(C48="DQ",C48="DNS"),"-",IF(C48=SMALL((C48,F48,I48,L48,O48,R48),1),1,IF(C48=SMALL((C48,F48,I48,L48,O48,R48),2),2,IF(C48=SMALL((C48,F48,I48,L48,O48,R48),3),3,IF(C48=SMALL((C48,F48,I48,L48,O48,R48),4),4,IF(C48=SMALL((C48,F48,I48,L48,O48,R48),5),5,IF(C48=SMALL((C48,F48,I48,L48,O48,R48),6),6)))))))</f>
        <v>#NUM!</v>
      </c>
      <c r="E47" s="15" t="e">
        <f>IF(ISTEXT(D47),0,7-D47)</f>
        <v>#NUM!</v>
      </c>
      <c r="F47" s="82">
        <f>Lane2!C47</f>
        <v>0</v>
      </c>
      <c r="G47" s="74" t="e">
        <f>IF(OR(F48="DQ",F48="DNS"),"-",IF(F48=SMALL((C48,F48,I48,L48,O48,R48),1),1,IF(F48=SMALL((C48,F48,I48,L48,O48,R48),2),2,IF(F48=SMALL((C48,F48,I48,L48,O48,R48),3),3,IF(F48=SMALL((C48,F48,I48,L48,O48,R48),4),4,IF(F48=SMALL((C48,F48,I48,L48,O48,R48),5),5,IF(F48=SMALL((C48,F48,I48,L48,O48,R48),6),6)))))))</f>
        <v>#NUM!</v>
      </c>
      <c r="H47" s="9" t="e">
        <f>IF(ISTEXT(G47),0,7-G47)</f>
        <v>#NUM!</v>
      </c>
      <c r="I47" s="82">
        <f>Lane3!C47</f>
        <v>0</v>
      </c>
      <c r="J47" s="74" t="e">
        <f>IF(OR(I48="DQ",I48="DNS"),"-",IF(I48=SMALL((C48,F48,I48,L48,O48,R48),1),1,IF(I48=SMALL((C48,F48,I48,L48,O48,R48),2),2,IF(I48=SMALL((C48,F48,I48,L48,O48,R48),3),3,IF(I48=SMALL((C48,F48,I48,L48,O48,R48),4),4,IF(I48=SMALL((C48,F48,I48,L48,O48,R48),5),5,IF(I48=SMALL((C48,F48,I48,L48,O48,R48),6),6)))))))</f>
        <v>#NUM!</v>
      </c>
      <c r="K47" s="9" t="e">
        <f>IF(ISTEXT(J47),0,7-J47)</f>
        <v>#NUM!</v>
      </c>
      <c r="L47" s="82">
        <f>Lane4!C47</f>
        <v>0</v>
      </c>
      <c r="M47" s="74" t="e">
        <f>IF(OR(L48="DQ",L48="DNS"),"-",IF(L48=SMALL((C48,F48,I48,L48,O48,R48),1),1,IF(L48=SMALL((C48,F48,I48,L48,O48,R48),2),2,IF(L48=SMALL((C48,F48,I48,L48,O48,R48),3),3,IF(L48=SMALL((C48,F48,I48,L48,O48,R48),4),4,IF(L48=SMALL((C48,F48,I48,L48,O48,R48),5),5,IF(L48=SMALL((C48,F48,I48,L48,O48,R48),6),6)))))))</f>
        <v>#NUM!</v>
      </c>
      <c r="N47" s="9" t="e">
        <f>IF(ISTEXT(M47),0,7-M47)</f>
        <v>#NUM!</v>
      </c>
      <c r="O47" s="82">
        <f>Lane5!C47</f>
        <v>0</v>
      </c>
      <c r="P47" s="74" t="e">
        <f>IF(OR(O48="DQ",O48="DNS"),"-",IF(O48=SMALL((C48,F48,I48,L48,O48,R48),1),1,IF(O48=SMALL((C48,F48,I48,L48,O48,R48),2),2,IF(O48=SMALL((C48,F48,I48,L48,O48,R48),3),3,IF(O48=SMALL((C48,F48,I48,L48,O48,R48),4),4,IF(O48=SMALL((C48,F48,I48,L48,O48,R48),5),5,IF(O48=SMALL((C48,F48,I48,L48,O48,R48),6),6)))))))</f>
        <v>#NUM!</v>
      </c>
      <c r="Q47" s="9" t="e">
        <f>IF(ISTEXT(P47),0,7-P47)</f>
        <v>#NUM!</v>
      </c>
      <c r="R47" s="82">
        <f>Lane6!C47</f>
        <v>0</v>
      </c>
      <c r="S47" s="74" t="e">
        <f>IF(OR(R48="DQ",R48="DNS"),"-",IF(R48=SMALL((C48,F48,I48,L48,O48,R48),1),1,IF(R48=SMALL((C48,F48,I48,L48,O48,R48),2),2,IF(R48=SMALL((C48,F48,I48,L48,O48,R48),3),3,IF(R48=SMALL((C48,F48,I48,L48,O48,R48),4),4,IF(R48=SMALL((C48,F48,I48,L48,O48,R48),5),5,IF(R48=SMALL((C48,F48,I48,L48,O48,R48),6),6)))))))</f>
        <v>#NUM!</v>
      </c>
      <c r="T47" s="9" t="e">
        <f>IF(ISTEXT(S47),0,7-S47)</f>
        <v>#NUM!</v>
      </c>
      <c r="U47" s="80" t="e">
        <f>T47+Q47+N47+K47+H47+E47</f>
        <v>#NUM!</v>
      </c>
      <c r="V47" s="80"/>
    </row>
    <row r="48" spans="1:22" ht="16.5" x14ac:dyDescent="0.3">
      <c r="A48" s="52"/>
      <c r="B48" s="69" t="s">
        <v>46</v>
      </c>
      <c r="C48" s="79" t="s">
        <v>87</v>
      </c>
      <c r="D48" s="77"/>
      <c r="E48" s="9" t="e">
        <f>SUM(E46+E47)</f>
        <v>#NUM!</v>
      </c>
      <c r="F48" s="79" t="s">
        <v>87</v>
      </c>
      <c r="G48" s="77"/>
      <c r="H48" s="78" t="e">
        <f>H46+H47</f>
        <v>#NUM!</v>
      </c>
      <c r="I48" s="79" t="s">
        <v>87</v>
      </c>
      <c r="J48" s="77"/>
      <c r="K48" s="78" t="e">
        <f>K46+K47</f>
        <v>#NUM!</v>
      </c>
      <c r="L48" s="79" t="s">
        <v>87</v>
      </c>
      <c r="M48" s="77"/>
      <c r="N48" s="78" t="e">
        <f>N46+N47</f>
        <v>#NUM!</v>
      </c>
      <c r="O48" s="79" t="s">
        <v>87</v>
      </c>
      <c r="P48" s="77"/>
      <c r="Q48" s="78" t="e">
        <f>Q46+Q47</f>
        <v>#NUM!</v>
      </c>
      <c r="R48" s="79" t="s">
        <v>87</v>
      </c>
      <c r="S48" s="79"/>
      <c r="T48" s="78" t="e">
        <f>T46+T47</f>
        <v>#NUM!</v>
      </c>
      <c r="U48" s="80"/>
      <c r="V48" s="80" t="e">
        <f>V46+U47</f>
        <v>#NUM!</v>
      </c>
    </row>
    <row r="49" spans="1:22" x14ac:dyDescent="0.25">
      <c r="A49" s="51">
        <v>23</v>
      </c>
      <c r="B49" s="17" t="s">
        <v>37</v>
      </c>
      <c r="C49" s="12">
        <f>Lane1!C49</f>
        <v>0</v>
      </c>
      <c r="D49" s="74" t="e">
        <f>IF(OR(C50="DQ",C50="DNS"),"-",IF(C50=SMALL((C50,F50,I50,L50,O50,R50),1),1,IF(C50=SMALL((C50,F50,I50,L50,O50,R50),2),2,IF(C50=SMALL((C50,F50,I50,L50,O50,R50),3),3,IF(C50=SMALL((C50,F50,I50,L50,O50,R50),4),4,IF(C50=SMALL((C50,F50,I50,L50,O50,R50),5),5,IF(C50=SMALL((C50,F50,I50,L50,O50,R50),6),6)))))))</f>
        <v>#NUM!</v>
      </c>
      <c r="E49" s="15" t="e">
        <f>IF(ISTEXT(D49),0,7-D49)</f>
        <v>#NUM!</v>
      </c>
      <c r="F49" s="12">
        <f>Lane2!C49</f>
        <v>0</v>
      </c>
      <c r="G49" s="74" t="e">
        <f>IF(OR(F50="DQ",F50="DNS"),"-",IF(F50=SMALL((C50,F50,I50,L50,O50,R50),1),1,IF(F50=SMALL((C50,F50,I50,L50,O50,R50),2),2,IF(F50=SMALL((C50,F50,I50,L50,O50,R50),3),3,IF(F50=SMALL((C50,F50,I50,L50,O50,R50),4),4,IF(F50=SMALL((C50,F50,I50,L50,O50,R50),5),5,IF(F50=SMALL((C50,F50,I50,L50,O50,R50),6),6)))))))</f>
        <v>#NUM!</v>
      </c>
      <c r="H49" s="9" t="e">
        <f>IF(ISTEXT(G49),0,7-G49)</f>
        <v>#NUM!</v>
      </c>
      <c r="I49" s="12">
        <f>Lane3!C49</f>
        <v>0</v>
      </c>
      <c r="J49" s="74" t="e">
        <f>IF(OR(I50="DQ",I50="DNS"),"-",IF(I50=SMALL((C50,F50,I50,L50,O50,R50),1),1,IF(I50=SMALL((C50,F50,I50,L50,O50,R50),2),2,IF(I50=SMALL((C50,F50,I50,L50,O50,R50),3),3,IF(I50=SMALL((C50,F50,I50,L50,O50,R50),4),4,IF(I50=SMALL((C50,F50,I50,L50,O50,R50),5),5,IF(I50=SMALL((C50,F50,I50,L50,O50,R50),6),6)))))))</f>
        <v>#NUM!</v>
      </c>
      <c r="K49" s="9" t="e">
        <f>IF(ISTEXT(J49),0,7-J49)</f>
        <v>#NUM!</v>
      </c>
      <c r="L49" s="12">
        <f>Lane4!C49</f>
        <v>0</v>
      </c>
      <c r="M49" s="74" t="e">
        <f>IF(OR(L50="DQ",L50="DNS"),"-",IF(L50=SMALL((C50,F50,I50,L50,O50,R50),1),1,IF(L50=SMALL((C50,F50,I50,L50,O50,R50),2),2,IF(L50=SMALL((C50,F50,I50,L50,O50,R50),3),3,IF(L50=SMALL((C50,F50,I50,L50,O50,R50),4),4,IF(L50=SMALL((C50,F50,I50,L50,O50,R50),5),5,IF(L50=SMALL((C50,F50,I50,L50,O50,R50),6),6)))))))</f>
        <v>#NUM!</v>
      </c>
      <c r="N49" s="9" t="e">
        <f>IF(ISTEXT(M49),0,7-M49)</f>
        <v>#NUM!</v>
      </c>
      <c r="O49" s="12">
        <f>Lane5!C49</f>
        <v>0</v>
      </c>
      <c r="P49" s="74" t="e">
        <f>IF(OR(O50="DQ",O50="DNS"),"-",IF(O50=SMALL((C50,F50,I50,L50,O50,R50),1),1,IF(O50=SMALL((C50,F50,I50,L50,O50,R50),2),2,IF(O50=SMALL((C50,F50,I50,L50,O50,R50),3),3,IF(O50=SMALL((C50,F50,I50,L50,O50,R50),4),4,IF(O50=SMALL((C50,F50,I50,L50,O50,R50),5),5,IF(O50=SMALL((C50,F50,I50,L50,O50,R50),6),6)))))))</f>
        <v>#NUM!</v>
      </c>
      <c r="Q49" s="9" t="e">
        <f>IF(ISTEXT(P49),0,7-P49)</f>
        <v>#NUM!</v>
      </c>
      <c r="R49" s="12">
        <f>Lane6!C49</f>
        <v>0</v>
      </c>
      <c r="S49" s="74" t="e">
        <f>IF(OR(R50="DQ",R50="DNS"),"-",IF(R50=SMALL((C50,F50,I50,L50,O50,R50),1),1,IF(R50=SMALL((C50,F50,I50,L50,O50,R50),2),2,IF(R50=SMALL((C50,F50,I50,L50,O50,R50),3),3,IF(R50=SMALL((C50,F50,I50,L50,O50,R50),4),4,IF(R50=SMALL((C50,F50,I50,L50,O50,R50),5),5,IF(R50=SMALL((C50,F50,I50,L50,O50,R50),6),6)))))))</f>
        <v>#NUM!</v>
      </c>
      <c r="T49" s="9" t="e">
        <f>IF(ISTEXT(S49),0,7-S49)</f>
        <v>#NUM!</v>
      </c>
      <c r="U49" s="75" t="e">
        <f>T49+Q49+N49+K49+H49+E49</f>
        <v>#NUM!</v>
      </c>
      <c r="V49" s="75"/>
    </row>
    <row r="50" spans="1:22" ht="16.5" x14ac:dyDescent="0.3">
      <c r="A50" s="52"/>
      <c r="B50" s="20" t="s">
        <v>42</v>
      </c>
      <c r="C50" s="79" t="s">
        <v>87</v>
      </c>
      <c r="D50" s="77"/>
      <c r="E50" s="9" t="e">
        <f>SUM(E48+E49)</f>
        <v>#NUM!</v>
      </c>
      <c r="F50" s="79" t="s">
        <v>87</v>
      </c>
      <c r="G50" s="77"/>
      <c r="H50" s="78" t="e">
        <f>H48+H49</f>
        <v>#NUM!</v>
      </c>
      <c r="I50" s="79" t="s">
        <v>87</v>
      </c>
      <c r="J50" s="77"/>
      <c r="K50" s="78" t="e">
        <f>K48+K49</f>
        <v>#NUM!</v>
      </c>
      <c r="L50" s="79" t="s">
        <v>87</v>
      </c>
      <c r="M50" s="77"/>
      <c r="N50" s="78" t="e">
        <f>N48+N49</f>
        <v>#NUM!</v>
      </c>
      <c r="O50" s="79" t="s">
        <v>87</v>
      </c>
      <c r="P50" s="77"/>
      <c r="Q50" s="78" t="e">
        <f>Q48+Q49</f>
        <v>#NUM!</v>
      </c>
      <c r="R50" s="79" t="s">
        <v>87</v>
      </c>
      <c r="S50" s="79"/>
      <c r="T50" s="78" t="e">
        <f>T48+T49</f>
        <v>#NUM!</v>
      </c>
      <c r="U50" s="75"/>
      <c r="V50" s="75" t="e">
        <f>V48+U49</f>
        <v>#NUM!</v>
      </c>
    </row>
    <row r="51" spans="1:22" x14ac:dyDescent="0.25">
      <c r="A51" s="51">
        <v>24</v>
      </c>
      <c r="B51" s="69" t="s">
        <v>38</v>
      </c>
      <c r="C51" s="82">
        <f>Lane1!C51</f>
        <v>0</v>
      </c>
      <c r="D51" s="74" t="e">
        <f>IF(OR(C52="DQ",C52="DNS"),"-",IF(C52=SMALL((C52,F52,I52,L52,O52,R52),1),1,IF(C52=SMALL((C52,F52,I52,L52,O52,R52),2),2,IF(C52=SMALL((C52,F52,I52,L52,O52,R52),3),3,IF(C52=SMALL((C52,F52,I52,L52,O52,R52),4),4,IF(C52=SMALL((C52,F52,I52,L52,O52,R52),5),5,IF(C52=SMALL((C52,F52,I52,L52,O52,R52),6),6)))))))</f>
        <v>#NUM!</v>
      </c>
      <c r="E51" s="15" t="e">
        <f>IF(ISTEXT(D51),0,7-D51)</f>
        <v>#NUM!</v>
      </c>
      <c r="F51" s="82">
        <f>Lane2!C51</f>
        <v>0</v>
      </c>
      <c r="G51" s="74" t="e">
        <f>IF(OR(F52="DQ",F52="DNS"),"-",IF(F52=SMALL((C52,F52,I52,L52,O52,R52),1),1,IF(F52=SMALL((C52,F52,I52,L52,O52,R52),2),2,IF(F52=SMALL((C52,F52,I52,L52,O52,R52),3),3,IF(F52=SMALL((C52,F52,I52,L52,O52,R52),4),4,IF(F52=SMALL((C52,F52,I52,L52,O52,R52),5),5,IF(F52=SMALL((C52,F52,I52,L52,O52,R52),6),6)))))))</f>
        <v>#NUM!</v>
      </c>
      <c r="H51" s="9" t="e">
        <f>IF(ISTEXT(G51),0,7-G51)</f>
        <v>#NUM!</v>
      </c>
      <c r="I51" s="82">
        <f>Lane3!C51</f>
        <v>0</v>
      </c>
      <c r="J51" s="74" t="e">
        <f>IF(OR(I52="DQ",I52="DNS"),"-",IF(I52=SMALL((C52,F52,I52,L52,O52,R52),1),1,IF(I52=SMALL((C52,F52,I52,L52,O52,R52),2),2,IF(I52=SMALL((C52,F52,I52,L52,O52,R52),3),3,IF(I52=SMALL((C52,F52,I52,L52,O52,R52),4),4,IF(I52=SMALL((C52,F52,I52,L52,O52,R52),5),5,IF(I52=SMALL((C52,F52,I52,L52,O52,R52),6),6)))))))</f>
        <v>#NUM!</v>
      </c>
      <c r="K51" s="9" t="e">
        <f>IF(ISTEXT(J51),0,7-J51)</f>
        <v>#NUM!</v>
      </c>
      <c r="L51" s="82">
        <f>Lane4!C51</f>
        <v>0</v>
      </c>
      <c r="M51" s="74" t="e">
        <f>IF(OR(L52="DQ",L52="DNS"),"-",IF(L52=SMALL((C52,F52,I52,L52,O52,R52),1),1,IF(L52=SMALL((C52,F52,I52,L52,O52,R52),2),2,IF(L52=SMALL((C52,F52,I52,L52,O52,R52),3),3,IF(L52=SMALL((C52,F52,I52,L52,O52,R52),4),4,IF(L52=SMALL((C52,F52,I52,L52,O52,R52),5),5,IF(L52=SMALL((C52,F52,I52,L52,O52,R52),6),6)))))))</f>
        <v>#NUM!</v>
      </c>
      <c r="N51" s="9" t="e">
        <f>IF(ISTEXT(M51),0,7-M51)</f>
        <v>#NUM!</v>
      </c>
      <c r="O51" s="82">
        <f>Lane5!C51</f>
        <v>0</v>
      </c>
      <c r="P51" s="74" t="e">
        <f>IF(OR(O52="DQ",O52="DNS"),"-",IF(O52=SMALL((C52,F52,I52,L52,O52,R52),1),1,IF(O52=SMALL((C52,F52,I52,L52,O52,R52),2),2,IF(O52=SMALL((C52,F52,I52,L52,O52,R52),3),3,IF(O52=SMALL((C52,F52,I52,L52,O52,R52),4),4,IF(O52=SMALL((C52,F52,I52,L52,O52,R52),5),5,IF(O52=SMALL((C52,F52,I52,L52,O52,R52),6),6)))))))</f>
        <v>#NUM!</v>
      </c>
      <c r="Q51" s="9" t="e">
        <f>IF(ISTEXT(P51),0,7-P51)</f>
        <v>#NUM!</v>
      </c>
      <c r="R51" s="82">
        <f>Lane6!C51</f>
        <v>0</v>
      </c>
      <c r="S51" s="74" t="e">
        <f>IF(OR(R52="DQ",R52="DNS"),"-",IF(R52=SMALL((C52,F52,I52,L52,O52,R52),1),1,IF(R52=SMALL((C52,F52,I52,L52,O52,R52),2),2,IF(R52=SMALL((C52,F52,I52,L52,O52,R52),3),3,IF(R52=SMALL((C52,F52,I52,L52,O52,R52),4),4,IF(R52=SMALL((C52,F52,I52,L52,O52,R52),5),5,IF(R52=SMALL((C52,F52,I52,L52,O52,R52),6),6)))))))</f>
        <v>#NUM!</v>
      </c>
      <c r="T51" s="9" t="e">
        <f>IF(ISTEXT(S51),0,7-S51)</f>
        <v>#NUM!</v>
      </c>
      <c r="U51" s="80" t="e">
        <f>T51+Q51+N51+K51+H51+E51</f>
        <v>#NUM!</v>
      </c>
      <c r="V51" s="80"/>
    </row>
    <row r="52" spans="1:22" ht="16.5" x14ac:dyDescent="0.3">
      <c r="A52" s="52"/>
      <c r="B52" s="69" t="s">
        <v>42</v>
      </c>
      <c r="C52" s="79" t="s">
        <v>87</v>
      </c>
      <c r="D52" s="77"/>
      <c r="E52" s="9" t="e">
        <f>SUM(E50+E51)</f>
        <v>#NUM!</v>
      </c>
      <c r="F52" s="79" t="s">
        <v>87</v>
      </c>
      <c r="G52" s="77"/>
      <c r="H52" s="78" t="e">
        <f>H50+H51</f>
        <v>#NUM!</v>
      </c>
      <c r="I52" s="79" t="s">
        <v>87</v>
      </c>
      <c r="J52" s="77"/>
      <c r="K52" s="78" t="e">
        <f>K50+K51</f>
        <v>#NUM!</v>
      </c>
      <c r="L52" s="79" t="s">
        <v>87</v>
      </c>
      <c r="M52" s="77"/>
      <c r="N52" s="78" t="e">
        <f>N50+N51</f>
        <v>#NUM!</v>
      </c>
      <c r="O52" s="79" t="s">
        <v>87</v>
      </c>
      <c r="P52" s="77"/>
      <c r="Q52" s="78" t="e">
        <f>Q50+Q51</f>
        <v>#NUM!</v>
      </c>
      <c r="R52" s="79" t="s">
        <v>87</v>
      </c>
      <c r="S52" s="79"/>
      <c r="T52" s="78" t="e">
        <f>T50+T51</f>
        <v>#NUM!</v>
      </c>
      <c r="U52" s="80"/>
      <c r="V52" s="80" t="e">
        <f>V50+U51</f>
        <v>#NUM!</v>
      </c>
    </row>
    <row r="53" spans="1:22" x14ac:dyDescent="0.25">
      <c r="A53" s="51">
        <v>25</v>
      </c>
      <c r="B53" s="17" t="s">
        <v>39</v>
      </c>
      <c r="C53" s="12">
        <f>Lane1!C53</f>
        <v>0</v>
      </c>
      <c r="D53" s="74" t="e">
        <f>IF(OR(C54="DQ",C54="DNS"),"-",IF(C54=SMALL((C54,F54,I54,L54,O54,R54),1),1,IF(C54=SMALL((C54,F54,I54,L54,O54,R54),2),2,IF(C54=SMALL((C54,F54,I54,L54,O54,R54),3),3,IF(C54=SMALL((C54,F54,I54,L54,O54,R54),4),4,IF(C54=SMALL((C54,F54,I54,L54,O54,R54),5),5,IF(C54=SMALL((C54,F54,I54,L54,O54,R54),6),6)))))))</f>
        <v>#NUM!</v>
      </c>
      <c r="E53" s="15" t="e">
        <f>IF(ISTEXT(D53),0,7-D53)</f>
        <v>#NUM!</v>
      </c>
      <c r="F53" s="12">
        <f>Lane2!C53</f>
        <v>0</v>
      </c>
      <c r="G53" s="74" t="e">
        <f>IF(OR(F54="DQ",F54="DNS"),"-",IF(F54=SMALL((C54,F54,I54,L54,O54,R54),1),1,IF(F54=SMALL((C54,F54,I54,L54,O54,R54),2),2,IF(F54=SMALL((C54,F54,I54,L54,O54,R54),3),3,IF(F54=SMALL((C54,F54,I54,L54,O54,R54),4),4,IF(F54=SMALL((C54,F54,I54,L54,O54,R54),5),5,IF(F54=SMALL((C54,F54,I54,L54,O54,R54),6),6)))))))</f>
        <v>#NUM!</v>
      </c>
      <c r="H53" s="9" t="e">
        <f>IF(ISTEXT(G53),0,7-G53)</f>
        <v>#NUM!</v>
      </c>
      <c r="I53" s="12">
        <f>Lane3!C53</f>
        <v>0</v>
      </c>
      <c r="J53" s="74" t="e">
        <f>IF(OR(I54="DQ",I54="DNS"),"-",IF(I54=SMALL((C54,F54,I54,L54,O54,R54),1),1,IF(I54=SMALL((C54,F54,I54,L54,O54,R54),2),2,IF(I54=SMALL((C54,F54,I54,L54,O54,R54),3),3,IF(I54=SMALL((C54,F54,I54,L54,O54,R54),4),4,IF(I54=SMALL((C54,F54,I54,L54,O54,R54),5),5,IF(I54=SMALL((C54,F54,I54,L54,O54,R54),6),6)))))))</f>
        <v>#NUM!</v>
      </c>
      <c r="K53" s="9" t="e">
        <f>IF(ISTEXT(J53),0,7-J53)</f>
        <v>#NUM!</v>
      </c>
      <c r="L53" s="12">
        <f>Lane4!C53</f>
        <v>0</v>
      </c>
      <c r="M53" s="74" t="e">
        <f>IF(OR(L54="DQ",L54="DNS"),"-",IF(L54=SMALL((C54,F54,I54,L54,O54,R54),1),1,IF(L54=SMALL((C54,F54,I54,L54,O54,R54),2),2,IF(L54=SMALL((C54,F54,I54,L54,O54,R54),3),3,IF(L54=SMALL((C54,F54,I54,L54,O54,R54),4),4,IF(L54=SMALL((C54,F54,I54,L54,O54,R54),5),5,IF(L54=SMALL((C54,F54,I54,L54,O54,R54),6),6)))))))</f>
        <v>#NUM!</v>
      </c>
      <c r="N53" s="9" t="e">
        <f>IF(ISTEXT(M53),0,7-M53)</f>
        <v>#NUM!</v>
      </c>
      <c r="O53" s="12">
        <f>Lane5!C53</f>
        <v>0</v>
      </c>
      <c r="P53" s="74" t="e">
        <f>IF(OR(O54="DQ",O54="DNS"),"-",IF(O54=SMALL((C54,F54,I54,L54,O54,R54),1),1,IF(O54=SMALL((C54,F54,I54,L54,O54,R54),2),2,IF(O54=SMALL((C54,F54,I54,L54,O54,R54),3),3,IF(O54=SMALL((C54,F54,I54,L54,O54,R54),4),4,IF(O54=SMALL((C54,F54,I54,L54,O54,R54),5),5,IF(O54=SMALL((C54,F54,I54,L54,O54,R54),6),6)))))))</f>
        <v>#NUM!</v>
      </c>
      <c r="Q53" s="9" t="e">
        <f>IF(ISTEXT(P53),0,7-P53)</f>
        <v>#NUM!</v>
      </c>
      <c r="R53" s="12">
        <f>Lane6!C53</f>
        <v>0</v>
      </c>
      <c r="S53" s="74" t="e">
        <f>IF(OR(R54="DQ",R54="DNS"),"-",IF(R54=SMALL((C54,F54,I54,L54,O54,R54),1),1,IF(R54=SMALL((C54,F54,I54,L54,O54,R54),2),2,IF(R54=SMALL((C54,F54,I54,L54,O54,R54),3),3,IF(R54=SMALL((C54,F54,I54,L54,O54,R54),4),4,IF(R54=SMALL((C54,F54,I54,L54,O54,R54),5),5,IF(R54=SMALL((C54,F54,I54,L54,O54,R54),6),6)))))))</f>
        <v>#NUM!</v>
      </c>
      <c r="T53" s="9" t="e">
        <f>IF(ISTEXT(S53),0,7-S53)</f>
        <v>#NUM!</v>
      </c>
      <c r="U53" s="75" t="e">
        <f>T53+Q53+N53+K53+H53+E53</f>
        <v>#NUM!</v>
      </c>
      <c r="V53" s="75"/>
    </row>
    <row r="54" spans="1:22" ht="16.5" x14ac:dyDescent="0.3">
      <c r="A54" s="52"/>
      <c r="B54" s="20" t="s">
        <v>46</v>
      </c>
      <c r="C54" s="79" t="s">
        <v>87</v>
      </c>
      <c r="D54" s="77"/>
      <c r="E54" s="9" t="e">
        <f>SUM(E52+E53)</f>
        <v>#NUM!</v>
      </c>
      <c r="F54" s="79" t="s">
        <v>87</v>
      </c>
      <c r="G54" s="77"/>
      <c r="H54" s="78" t="e">
        <f>H52+H53</f>
        <v>#NUM!</v>
      </c>
      <c r="I54" s="79" t="s">
        <v>87</v>
      </c>
      <c r="J54" s="77"/>
      <c r="K54" s="78" t="e">
        <f>K52+K53</f>
        <v>#NUM!</v>
      </c>
      <c r="L54" s="79" t="s">
        <v>87</v>
      </c>
      <c r="M54" s="77"/>
      <c r="N54" s="78" t="e">
        <f>N52+N53</f>
        <v>#NUM!</v>
      </c>
      <c r="O54" s="79" t="s">
        <v>87</v>
      </c>
      <c r="P54" s="77"/>
      <c r="Q54" s="78" t="e">
        <f>Q52+Q53</f>
        <v>#NUM!</v>
      </c>
      <c r="R54" s="79" t="s">
        <v>87</v>
      </c>
      <c r="S54" s="79"/>
      <c r="T54" s="78" t="e">
        <f>T52+T53</f>
        <v>#NUM!</v>
      </c>
      <c r="U54" s="75"/>
      <c r="V54" s="75" t="e">
        <f>V52+U53</f>
        <v>#NUM!</v>
      </c>
    </row>
    <row r="55" spans="1:22" x14ac:dyDescent="0.25">
      <c r="A55" s="51">
        <v>26</v>
      </c>
      <c r="B55" s="69" t="s">
        <v>41</v>
      </c>
      <c r="C55" s="82">
        <f>Lane1!C55</f>
        <v>0</v>
      </c>
      <c r="D55" s="74" t="e">
        <f>IF(OR(C56="DQ",C56="DNS"),"-",IF(C56=SMALL((C56,F56,I56,L56,O56,R56),1),1,IF(C56=SMALL((C56,F56,I56,L56,O56,R56),2),2,IF(C56=SMALL((C56,F56,I56,L56,O56,R56),3),3,IF(C56=SMALL((C56,F56,I56,L56,O56,R56),4),4,IF(C56=SMALL((C56,F56,I56,L56,O56,R56),5),5,IF(C56=SMALL((C56,F56,I56,L56,O56,R56),6),6)))))))</f>
        <v>#NUM!</v>
      </c>
      <c r="E55" s="15" t="e">
        <f>IF(ISTEXT(D55),0,7-D55)</f>
        <v>#NUM!</v>
      </c>
      <c r="F55" s="82">
        <f>Lane2!C55</f>
        <v>0</v>
      </c>
      <c r="G55" s="74" t="e">
        <f>IF(OR(F56="DQ",F56="DNS"),"-",IF(F56=SMALL((C56,F56,I56,L56,O56,R56),1),1,IF(F56=SMALL((C56,F56,I56,L56,O56,R56),2),2,IF(F56=SMALL((C56,F56,I56,L56,O56,R56),3),3,IF(F56=SMALL((C56,F56,I56,L56,O56,R56),4),4,IF(F56=SMALL((C56,F56,I56,L56,O56,R56),5),5,IF(F56=SMALL((C56,F56,I56,L56,O56,R56),6),6)))))))</f>
        <v>#NUM!</v>
      </c>
      <c r="H55" s="9" t="e">
        <f>IF(ISTEXT(G55),0,7-G55)</f>
        <v>#NUM!</v>
      </c>
      <c r="I55" s="82">
        <f>Lane3!C55</f>
        <v>0</v>
      </c>
      <c r="J55" s="74" t="e">
        <f>IF(OR(I56="DQ",I56="DNS"),"-",IF(I56=SMALL((C56,F56,I56,L56,O56,R56),1),1,IF(I56=SMALL((C56,F56,I56,L56,O56,R56),2),2,IF(I56=SMALL((C56,F56,I56,L56,O56,R56),3),3,IF(I56=SMALL((C56,F56,I56,L56,O56,R56),4),4,IF(I56=SMALL((C56,F56,I56,L56,O56,R56),5),5,IF(I56=SMALL((C56,F56,I56,L56,O56,R56),6),6)))))))</f>
        <v>#NUM!</v>
      </c>
      <c r="K55" s="9" t="e">
        <f>IF(ISTEXT(J55),0,7-J55)</f>
        <v>#NUM!</v>
      </c>
      <c r="L55" s="82">
        <f>Lane4!C55</f>
        <v>0</v>
      </c>
      <c r="M55" s="74" t="e">
        <f>IF(OR(L56="DQ",L56="DNS"),"-",IF(L56=SMALL((C56,F56,I56,L56,O56,R56),1),1,IF(L56=SMALL((C56,F56,I56,L56,O56,R56),2),2,IF(L56=SMALL((C56,F56,I56,L56,O56,R56),3),3,IF(L56=SMALL((C56,F56,I56,L56,O56,R56),4),4,IF(L56=SMALL((C56,F56,I56,L56,O56,R56),5),5,IF(L56=SMALL((C56,F56,I56,L56,O56,R56),6),6)))))))</f>
        <v>#NUM!</v>
      </c>
      <c r="N55" s="9" t="e">
        <f>IF(ISTEXT(M55),0,7-M55)</f>
        <v>#NUM!</v>
      </c>
      <c r="O55" s="82">
        <f>Lane5!C55</f>
        <v>0</v>
      </c>
      <c r="P55" s="74" t="e">
        <f>IF(OR(O56="DQ",O56="DNS"),"-",IF(O56=SMALL((C56,F56,I56,L56,O56,R56),1),1,IF(O56=SMALL((C56,F56,I56,L56,O56,R56),2),2,IF(O56=SMALL((C56,F56,I56,L56,O56,R56),3),3,IF(O56=SMALL((C56,F56,I56,L56,O56,R56),4),4,IF(O56=SMALL((C56,F56,I56,L56,O56,R56),5),5,IF(O56=SMALL((C56,F56,I56,L56,O56,R56),6),6)))))))</f>
        <v>#NUM!</v>
      </c>
      <c r="Q55" s="9" t="e">
        <f>IF(ISTEXT(P55),0,7-P55)</f>
        <v>#NUM!</v>
      </c>
      <c r="R55" s="82">
        <f>Lane6!C55</f>
        <v>0</v>
      </c>
      <c r="S55" s="74" t="e">
        <f>IF(OR(R56="DQ",R56="DNS"),"-",IF(R56=SMALL((C56,F56,I56,L56,O56,R56),1),1,IF(R56=SMALL((C56,F56,I56,L56,O56,R56),2),2,IF(R56=SMALL((C56,F56,I56,L56,O56,R56),3),3,IF(R56=SMALL((C56,F56,I56,L56,O56,R56),4),4,IF(R56=SMALL((C56,F56,I56,L56,O56,R56),5),5,IF(R56=SMALL((C56,F56,I56,L56,O56,R56),6),6)))))))</f>
        <v>#NUM!</v>
      </c>
      <c r="T55" s="9" t="e">
        <f>IF(ISTEXT(S55),0,7-S55)</f>
        <v>#NUM!</v>
      </c>
      <c r="U55" s="80" t="e">
        <f>T55+Q55+N55+K55+H55+E55</f>
        <v>#NUM!</v>
      </c>
      <c r="V55" s="80"/>
    </row>
    <row r="56" spans="1:22" ht="16.5" x14ac:dyDescent="0.3">
      <c r="A56" s="52"/>
      <c r="B56" s="69" t="s">
        <v>46</v>
      </c>
      <c r="C56" s="79" t="s">
        <v>87</v>
      </c>
      <c r="D56" s="77"/>
      <c r="E56" s="9" t="e">
        <f>SUM(E54+E55)</f>
        <v>#NUM!</v>
      </c>
      <c r="F56" s="79" t="s">
        <v>87</v>
      </c>
      <c r="G56" s="77"/>
      <c r="H56" s="78" t="e">
        <f>H54+H55</f>
        <v>#NUM!</v>
      </c>
      <c r="I56" s="79" t="s">
        <v>87</v>
      </c>
      <c r="J56" s="77"/>
      <c r="K56" s="78" t="e">
        <f>K54+K55</f>
        <v>#NUM!</v>
      </c>
      <c r="L56" s="79" t="s">
        <v>87</v>
      </c>
      <c r="M56" s="77"/>
      <c r="N56" s="78" t="e">
        <f>N54+N55</f>
        <v>#NUM!</v>
      </c>
      <c r="O56" s="79" t="s">
        <v>87</v>
      </c>
      <c r="P56" s="77"/>
      <c r="Q56" s="78" t="e">
        <f>Q54+Q55</f>
        <v>#NUM!</v>
      </c>
      <c r="R56" s="79" t="s">
        <v>87</v>
      </c>
      <c r="S56" s="79"/>
      <c r="T56" s="78" t="e">
        <f>T54+T55</f>
        <v>#NUM!</v>
      </c>
      <c r="U56" s="80"/>
      <c r="V56" s="80" t="e">
        <f>V54+U55</f>
        <v>#NUM!</v>
      </c>
    </row>
    <row r="57" spans="1:22" x14ac:dyDescent="0.25">
      <c r="A57" s="51">
        <v>27</v>
      </c>
      <c r="B57" s="17" t="s">
        <v>43</v>
      </c>
      <c r="C57" s="12">
        <f>Lane1!C57</f>
        <v>0</v>
      </c>
      <c r="D57" s="74" t="e">
        <f>IF(OR(C58="DQ",C58="DNS"),"-",IF(C58=SMALL((C58,F58,I58,L58,O58,R58),1),1,IF(C58=SMALL((C58,F58,I58,L58,O58,R58),2),2,IF(C58=SMALL((C58,F58,I58,L58,O58,R58),3),3,IF(C58=SMALL((C58,F58,I58,L58,O58,R58),4),4,IF(C58=SMALL((C58,F58,I58,L58,O58,R58),5),5,IF(C58=SMALL((C58,F58,I58,L58,O58,R58),6),6)))))))</f>
        <v>#NUM!</v>
      </c>
      <c r="E57" s="15" t="e">
        <f>IF(ISTEXT(D57),0,7-D57)</f>
        <v>#NUM!</v>
      </c>
      <c r="F57" s="12">
        <f>Lane2!C57</f>
        <v>0</v>
      </c>
      <c r="G57" s="74" t="e">
        <f>IF(OR(F58="DQ",F58="DNS"),"-",IF(F58=SMALL((C58,F58,I58,L58,O58,R58),1),1,IF(F58=SMALL((C58,F58,I58,L58,O58,R58),2),2,IF(F58=SMALL((C58,F58,I58,L58,O58,R58),3),3,IF(F58=SMALL((C58,F58,I58,L58,O58,R58),4),4,IF(F58=SMALL((C58,F58,I58,L58,O58,R58),5),5,IF(F58=SMALL((C58,F58,I58,L58,O58,R58),6),6)))))))</f>
        <v>#NUM!</v>
      </c>
      <c r="H57" s="9" t="e">
        <f>IF(ISTEXT(G57),0,7-G57)</f>
        <v>#NUM!</v>
      </c>
      <c r="I57" s="12">
        <f>Lane3!C57</f>
        <v>0</v>
      </c>
      <c r="J57" s="74" t="e">
        <f>IF(OR(I58="DQ",I58="DNS"),"-",IF(I58=SMALL((C58,F58,I58,L58,O58,R58),1),1,IF(I58=SMALL((C58,F58,I58,L58,O58,R58),2),2,IF(I58=SMALL((C58,F58,I58,L58,O58,R58),3),3,IF(I58=SMALL((C58,F58,I58,L58,O58,R58),4),4,IF(I58=SMALL((C58,F58,I58,L58,O58,R58),5),5,IF(I58=SMALL((C58,F58,I58,L58,O58,R58),6),6)))))))</f>
        <v>#NUM!</v>
      </c>
      <c r="K57" s="9" t="e">
        <f>IF(ISTEXT(J57),0,7-J57)</f>
        <v>#NUM!</v>
      </c>
      <c r="L57" s="12">
        <f>Lane4!C57</f>
        <v>0</v>
      </c>
      <c r="M57" s="74" t="e">
        <f>IF(OR(L58="DQ",L58="DNS"),"-",IF(L58=SMALL((C58,F58,I58,L58,O58,R58),1),1,IF(L58=SMALL((C58,F58,I58,L58,O58,R58),2),2,IF(L58=SMALL((C58,F58,I58,L58,O58,R58),3),3,IF(L58=SMALL((C58,F58,I58,L58,O58,R58),4),4,IF(L58=SMALL((C58,F58,I58,L58,O58,R58),5),5,IF(L58=SMALL((C58,F58,I58,L58,O58,R58),6),6)))))))</f>
        <v>#NUM!</v>
      </c>
      <c r="N57" s="9" t="e">
        <f>IF(ISTEXT(M57),0,7-M57)</f>
        <v>#NUM!</v>
      </c>
      <c r="O57" s="12">
        <f>Lane5!C57</f>
        <v>0</v>
      </c>
      <c r="P57" s="74" t="e">
        <f>IF(OR(O58="DQ",O58="DNS"),"-",IF(O58=SMALL((C58,F58,I58,L58,O58,R58),1),1,IF(O58=SMALL((C58,F58,I58,L58,O58,R58),2),2,IF(O58=SMALL((C58,F58,I58,L58,O58,R58),3),3,IF(O58=SMALL((C58,F58,I58,L58,O58,R58),4),4,IF(O58=SMALL((C58,F58,I58,L58,O58,R58),5),5,IF(O58=SMALL((C58,F58,I58,L58,O58,R58),6),6)))))))</f>
        <v>#NUM!</v>
      </c>
      <c r="Q57" s="9" t="e">
        <f>IF(ISTEXT(P57),0,7-P57)</f>
        <v>#NUM!</v>
      </c>
      <c r="R57" s="12">
        <f>Lane6!C57</f>
        <v>0</v>
      </c>
      <c r="S57" s="74" t="e">
        <f>IF(OR(R58="DQ",R58="DNS"),"-",IF(R58=SMALL((C58,F58,I58,L58,O58,R58),1),1,IF(R58=SMALL((C58,F58,I58,L58,O58,R58),2),2,IF(R58=SMALL((C58,F58,I58,L58,O58,R58),3),3,IF(R58=SMALL((C58,F58,I58,L58,O58,R58),4),4,IF(R58=SMALL((C58,F58,I58,L58,O58,R58),5),5,IF(R58=SMALL((C58,F58,I58,L58,O58,R58),6),6)))))))</f>
        <v>#NUM!</v>
      </c>
      <c r="T57" s="9" t="e">
        <f>IF(ISTEXT(S57),0,7-S57)</f>
        <v>#NUM!</v>
      </c>
      <c r="U57" s="75" t="e">
        <f>T57+Q57+N57+K57+H57+E57</f>
        <v>#NUM!</v>
      </c>
      <c r="V57" s="75"/>
    </row>
    <row r="58" spans="1:22" ht="16.5" x14ac:dyDescent="0.3">
      <c r="A58" s="52"/>
      <c r="B58" s="20" t="s">
        <v>47</v>
      </c>
      <c r="C58" s="79" t="s">
        <v>87</v>
      </c>
      <c r="D58" s="77"/>
      <c r="E58" s="9" t="e">
        <f>SUM(E56+E57)</f>
        <v>#NUM!</v>
      </c>
      <c r="F58" s="79" t="s">
        <v>87</v>
      </c>
      <c r="G58" s="77"/>
      <c r="H58" s="78" t="e">
        <f>H56+H57</f>
        <v>#NUM!</v>
      </c>
      <c r="I58" s="79" t="s">
        <v>87</v>
      </c>
      <c r="J58" s="77"/>
      <c r="K58" s="78" t="e">
        <f>K56+K57</f>
        <v>#NUM!</v>
      </c>
      <c r="L58" s="79" t="s">
        <v>87</v>
      </c>
      <c r="M58" s="77"/>
      <c r="N58" s="78" t="e">
        <f>N56+N57</f>
        <v>#NUM!</v>
      </c>
      <c r="O58" s="79" t="s">
        <v>87</v>
      </c>
      <c r="P58" s="77"/>
      <c r="Q58" s="78" t="e">
        <f>Q56+Q57</f>
        <v>#NUM!</v>
      </c>
      <c r="R58" s="79" t="s">
        <v>87</v>
      </c>
      <c r="S58" s="79"/>
      <c r="T58" s="78" t="e">
        <f>T56+T57</f>
        <v>#NUM!</v>
      </c>
      <c r="U58" s="75"/>
      <c r="V58" s="75" t="e">
        <f>V56+U57</f>
        <v>#NUM!</v>
      </c>
    </row>
    <row r="59" spans="1:22" x14ac:dyDescent="0.25">
      <c r="A59" s="51">
        <v>28</v>
      </c>
      <c r="B59" s="69" t="s">
        <v>45</v>
      </c>
      <c r="C59" s="82">
        <f>Lane1!C59</f>
        <v>0</v>
      </c>
      <c r="D59" s="74" t="e">
        <f>IF(OR(C60="DQ",C60="DNS"),"-",IF(C60=SMALL((C60,F60,I60,L60,O60,R60),1),1,IF(C60=SMALL((C60,F60,I60,L60,O60,R60),2),2,IF(C60=SMALL((C60,F60,I60,L60,O60,R60),3),3,IF(C60=SMALL((C60,F60,I60,L60,O60,R60),4),4,IF(C60=SMALL((C60,F60,I60,L60,O60,R60),5),5,IF(C60=SMALL((C60,F60,I60,L60,O60,R60),6),6)))))))</f>
        <v>#NUM!</v>
      </c>
      <c r="E59" s="15" t="e">
        <f>IF(ISTEXT(D59),0,7-D59)</f>
        <v>#NUM!</v>
      </c>
      <c r="F59" s="82">
        <f>Lane2!C59</f>
        <v>0</v>
      </c>
      <c r="G59" s="74" t="e">
        <f>IF(OR(F60="DQ",F60="DNS"),"-",IF(F60=SMALL((C60,F60,I60,L60,O60,R60),1),1,IF(F60=SMALL((C60,F60,I60,L60,O60,R60),2),2,IF(F60=SMALL((C60,F60,I60,L60,O60,R60),3),3,IF(F60=SMALL((C60,F60,I60,L60,O60,R60),4),4,IF(F60=SMALL((C60,F60,I60,L60,O60,R60),5),5,IF(F60=SMALL((C60,F60,I60,L60,O60,R60),6),6)))))))</f>
        <v>#NUM!</v>
      </c>
      <c r="H59" s="9" t="e">
        <f>IF(ISTEXT(G59),0,7-G59)</f>
        <v>#NUM!</v>
      </c>
      <c r="I59" s="82">
        <f>Lane3!C59</f>
        <v>0</v>
      </c>
      <c r="J59" s="74" t="e">
        <f>IF(OR(I60="DQ",I60="DNS"),"-",IF(I60=SMALL((C60,F60,I60,L60,O60,R60),1),1,IF(I60=SMALL((C60,F60,I60,L60,O60,R60),2),2,IF(I60=SMALL((C60,F60,I60,L60,O60,R60),3),3,IF(I60=SMALL((C60,F60,I60,L60,O60,R60),4),4,IF(I60=SMALL((C60,F60,I60,L60,O60,R60),5),5,IF(I60=SMALL((C60,F60,I60,L60,O60,R60),6),6)))))))</f>
        <v>#NUM!</v>
      </c>
      <c r="K59" s="9" t="e">
        <f>IF(ISTEXT(J59),0,7-J59)</f>
        <v>#NUM!</v>
      </c>
      <c r="L59" s="82">
        <f>Lane4!C59</f>
        <v>0</v>
      </c>
      <c r="M59" s="74" t="e">
        <f>IF(OR(L60="DQ",L60="DNS"),"-",IF(L60=SMALL((C60,F60,I60,L60,O60,R60),1),1,IF(L60=SMALL((C60,F60,I60,L60,O60,R60),2),2,IF(L60=SMALL((C60,F60,I60,L60,O60,R60),3),3,IF(L60=SMALL((C60,F60,I60,L60,O60,R60),4),4,IF(L60=SMALL((C60,F60,I60,L60,O60,R60),5),5,IF(L60=SMALL((C60,F60,I60,L60,O60,R60),6),6)))))))</f>
        <v>#NUM!</v>
      </c>
      <c r="N59" s="9" t="e">
        <f>IF(ISTEXT(M59),0,7-M59)</f>
        <v>#NUM!</v>
      </c>
      <c r="O59" s="82">
        <f>Lane5!C59</f>
        <v>0</v>
      </c>
      <c r="P59" s="74" t="e">
        <f>IF(OR(O60="DQ",O60="DNS"),"-",IF(O60=SMALL((C60,F60,I60,L60,O60,R60),1),1,IF(O60=SMALL((C60,F60,I60,L60,O60,R60),2),2,IF(O60=SMALL((C60,F60,I60,L60,O60,R60),3),3,IF(O60=SMALL((C60,F60,I60,L60,O60,R60),4),4,IF(O60=SMALL((C60,F60,I60,L60,O60,R60),5),5,IF(O60=SMALL((C60,F60,I60,L60,O60,R60),6),6)))))))</f>
        <v>#NUM!</v>
      </c>
      <c r="Q59" s="9" t="e">
        <f>IF(ISTEXT(P59),0,7-P59)</f>
        <v>#NUM!</v>
      </c>
      <c r="R59" s="82">
        <f>Lane6!C59</f>
        <v>0</v>
      </c>
      <c r="S59" s="74" t="e">
        <f>IF(OR(R60="DQ",R60="DNS"),"-",IF(R60=SMALL((C60,F60,I60,L60,O60,R60),1),1,IF(R60=SMALL((C60,F60,I60,L60,O60,R60),2),2,IF(R60=SMALL((C60,F60,I60,L60,O60,R60),3),3,IF(R60=SMALL((C60,F60,I60,L60,O60,R60),4),4,IF(R60=SMALL((C60,F60,I60,L60,O60,R60),5),5,IF(R60=SMALL((C60,F60,I60,L60,O60,R60),6),6)))))))</f>
        <v>#NUM!</v>
      </c>
      <c r="T59" s="9" t="e">
        <f>IF(ISTEXT(S59),0,7-S59)</f>
        <v>#NUM!</v>
      </c>
      <c r="U59" s="80" t="e">
        <f>T59+Q59+N59+K59+H59+E59</f>
        <v>#NUM!</v>
      </c>
      <c r="V59" s="80"/>
    </row>
    <row r="60" spans="1:22" ht="16.5" x14ac:dyDescent="0.3">
      <c r="A60" s="52"/>
      <c r="B60" s="69" t="s">
        <v>47</v>
      </c>
      <c r="C60" s="79" t="s">
        <v>87</v>
      </c>
      <c r="D60" s="77"/>
      <c r="E60" s="9" t="e">
        <f>SUM(E58+E59)</f>
        <v>#NUM!</v>
      </c>
      <c r="F60" s="79" t="s">
        <v>87</v>
      </c>
      <c r="G60" s="77"/>
      <c r="H60" s="78" t="e">
        <f>H58+H59</f>
        <v>#NUM!</v>
      </c>
      <c r="I60" s="79" t="s">
        <v>87</v>
      </c>
      <c r="J60" s="77"/>
      <c r="K60" s="78" t="e">
        <f>K58+K59</f>
        <v>#NUM!</v>
      </c>
      <c r="L60" s="79" t="s">
        <v>87</v>
      </c>
      <c r="M60" s="77"/>
      <c r="N60" s="78" t="e">
        <f>N58+N59</f>
        <v>#NUM!</v>
      </c>
      <c r="O60" s="79" t="s">
        <v>87</v>
      </c>
      <c r="P60" s="77"/>
      <c r="Q60" s="78" t="e">
        <f>Q58+Q59</f>
        <v>#NUM!</v>
      </c>
      <c r="R60" s="79" t="s">
        <v>87</v>
      </c>
      <c r="S60" s="79"/>
      <c r="T60" s="78" t="e">
        <f>T58+T59</f>
        <v>#NUM!</v>
      </c>
      <c r="U60" s="80"/>
      <c r="V60" s="80" t="e">
        <f>V58+U59</f>
        <v>#NUM!</v>
      </c>
    </row>
    <row r="61" spans="1:22" x14ac:dyDescent="0.25">
      <c r="A61" s="51">
        <v>29</v>
      </c>
      <c r="B61" s="17" t="s">
        <v>48</v>
      </c>
      <c r="C61" s="12">
        <f>Lane1!C61</f>
        <v>0</v>
      </c>
      <c r="D61" s="74" t="e">
        <f>IF(OR(C62="DQ",C62="DNS"),"-",IF(C62=SMALL((C62,F62,I62,L62,O62,R62),1),1,IF(C62=SMALL((C62,F62,I62,L62,O62,R62),2),2,IF(C62=SMALL((C62,F62,I62,L62,O62,R62),3),3,IF(C62=SMALL((C62,F62,I62,L62,O62,R62),4),4,IF(C62=SMALL((C62,F62,I62,L62,O62,R62),5),5,IF(C62=SMALL((C62,F62,I62,L62,O62,R62),6),6)))))))</f>
        <v>#NUM!</v>
      </c>
      <c r="E61" s="15" t="e">
        <f>IF(ISTEXT(D61),0,7-D61)</f>
        <v>#NUM!</v>
      </c>
      <c r="F61" s="12">
        <f>Lane2!C61</f>
        <v>0</v>
      </c>
      <c r="G61" s="74" t="e">
        <f>IF(OR(F62="DQ",F62="DNS"),"-",IF(F62=SMALL((C62,F62,I62,L62,O62,R62),1),1,IF(F62=SMALL((C62,F62,I62,L62,O62,R62),2),2,IF(F62=SMALL((C62,F62,I62,L62,O62,R62),3),3,IF(F62=SMALL((C62,F62,I62,L62,O62,R62),4),4,IF(F62=SMALL((C62,F62,I62,L62,O62,R62),5),5,IF(F62=SMALL((C62,F62,I62,L62,O62,R62),6),6)))))))</f>
        <v>#NUM!</v>
      </c>
      <c r="H61" s="9" t="e">
        <f>IF(ISTEXT(G61),0,7-G61)</f>
        <v>#NUM!</v>
      </c>
      <c r="I61" s="12">
        <f>Lane3!C61</f>
        <v>0</v>
      </c>
      <c r="J61" s="74" t="e">
        <f>IF(OR(I62="DQ",I62="DNS"),"-",IF(I62=SMALL((C62,F62,I62,L62,O62,R62),1),1,IF(I62=SMALL((C62,F62,I62,L62,O62,R62),2),2,IF(I62=SMALL((C62,F62,I62,L62,O62,R62),3),3,IF(I62=SMALL((C62,F62,I62,L62,O62,R62),4),4,IF(I62=SMALL((C62,F62,I62,L62,O62,R62),5),5,IF(I62=SMALL((C62,F62,I62,L62,O62,R62),6),6)))))))</f>
        <v>#NUM!</v>
      </c>
      <c r="K61" s="9" t="e">
        <f>IF(ISTEXT(J61),0,7-J61)</f>
        <v>#NUM!</v>
      </c>
      <c r="L61" s="12">
        <f>Lane4!C61</f>
        <v>0</v>
      </c>
      <c r="M61" s="74" t="e">
        <f>IF(OR(L62="DQ",L62="DNS"),"-",IF(L62=SMALL((C62,F62,I62,L62,O62,R62),1),1,IF(L62=SMALL((C62,F62,I62,L62,O62,R62),2),2,IF(L62=SMALL((C62,F62,I62,L62,O62,R62),3),3,IF(L62=SMALL((C62,F62,I62,L62,O62,R62),4),4,IF(L62=SMALL((C62,F62,I62,L62,O62,R62),5),5,IF(L62=SMALL((C62,F62,I62,L62,O62,R62),6),6)))))))</f>
        <v>#NUM!</v>
      </c>
      <c r="N61" s="9" t="e">
        <f>IF(ISTEXT(M61),0,7-M61)</f>
        <v>#NUM!</v>
      </c>
      <c r="O61" s="12">
        <f>Lane5!C61</f>
        <v>0</v>
      </c>
      <c r="P61" s="74" t="e">
        <f>IF(OR(O62="DQ",O62="DNS"),"-",IF(O62=SMALL((C62,F62,I62,L62,O62,R62),1),1,IF(O62=SMALL((C62,F62,I62,L62,O62,R62),2),2,IF(O62=SMALL((C62,F62,I62,L62,O62,R62),3),3,IF(O62=SMALL((C62,F62,I62,L62,O62,R62),4),4,IF(O62=SMALL((C62,F62,I62,L62,O62,R62),5),5,IF(O62=SMALL((C62,F62,I62,L62,O62,R62),6),6)))))))</f>
        <v>#NUM!</v>
      </c>
      <c r="Q61" s="9" t="e">
        <f>IF(ISTEXT(P61),0,7-P61)</f>
        <v>#NUM!</v>
      </c>
      <c r="R61" s="12">
        <f>Lane6!C61</f>
        <v>0</v>
      </c>
      <c r="S61" s="74" t="e">
        <f>IF(OR(R62="DQ",R62="DNS"),"-",IF(R62=SMALL((C62,F62,I62,L62,O62,R62),1),1,IF(R62=SMALL((C62,F62,I62,L62,O62,R62),2),2,IF(R62=SMALL((C62,F62,I62,L62,O62,R62),3),3,IF(R62=SMALL((C62,F62,I62,L62,O62,R62),4),4,IF(R62=SMALL((C62,F62,I62,L62,O62,R62),5),5,IF(R62=SMALL((C62,F62,I62,L62,O62,R62),6),6)))))))</f>
        <v>#NUM!</v>
      </c>
      <c r="T61" s="9" t="e">
        <f>IF(ISTEXT(S61),0,7-S61)</f>
        <v>#NUM!</v>
      </c>
      <c r="U61" s="75" t="e">
        <f>T61+Q61+N61+K61+H61+E61</f>
        <v>#NUM!</v>
      </c>
      <c r="V61" s="75"/>
    </row>
    <row r="62" spans="1:22" ht="16.5" x14ac:dyDescent="0.3">
      <c r="A62" s="52"/>
      <c r="B62" s="20" t="s">
        <v>42</v>
      </c>
      <c r="C62" s="79" t="s">
        <v>87</v>
      </c>
      <c r="D62" s="77"/>
      <c r="E62" s="9" t="e">
        <f>SUM(E60+E61)</f>
        <v>#NUM!</v>
      </c>
      <c r="F62" s="79" t="s">
        <v>87</v>
      </c>
      <c r="G62" s="77"/>
      <c r="H62" s="78" t="e">
        <f>H60+H61</f>
        <v>#NUM!</v>
      </c>
      <c r="I62" s="79" t="s">
        <v>87</v>
      </c>
      <c r="J62" s="77"/>
      <c r="K62" s="78" t="e">
        <f>K60+K61</f>
        <v>#NUM!</v>
      </c>
      <c r="L62" s="79" t="s">
        <v>87</v>
      </c>
      <c r="M62" s="77"/>
      <c r="N62" s="78" t="e">
        <f>N60+N61</f>
        <v>#NUM!</v>
      </c>
      <c r="O62" s="79" t="s">
        <v>87</v>
      </c>
      <c r="P62" s="77"/>
      <c r="Q62" s="78" t="e">
        <f>Q60+Q61</f>
        <v>#NUM!</v>
      </c>
      <c r="R62" s="79" t="s">
        <v>87</v>
      </c>
      <c r="S62" s="79"/>
      <c r="T62" s="78" t="e">
        <f>T60+T61</f>
        <v>#NUM!</v>
      </c>
      <c r="U62" s="75"/>
      <c r="V62" s="75" t="e">
        <f>V60+U61</f>
        <v>#NUM!</v>
      </c>
    </row>
    <row r="63" spans="1:22" x14ac:dyDescent="0.25">
      <c r="A63" s="51">
        <v>30</v>
      </c>
      <c r="B63" s="69" t="s">
        <v>49</v>
      </c>
      <c r="C63" s="82">
        <f>Lane1!C63</f>
        <v>0</v>
      </c>
      <c r="D63" s="74" t="e">
        <f>IF(OR(C64="DQ",C64="DNS"),"-",IF(C64=SMALL((C64,F64,I64,L64,O64,R64),1),1,IF(C64=SMALL((C64,F64,I64,L64,O64,R64),2),2,IF(C64=SMALL((C64,F64,I64,L64,O64,R64),3),3,IF(C64=SMALL((C64,F64,I64,L64,O64,R64),4),4,IF(C64=SMALL((C64,F64,I64,L64,O64,R64),5),5,IF(C64=SMALL((C64,F64,I64,L64,O64,R64),6),6)))))))</f>
        <v>#NUM!</v>
      </c>
      <c r="E63" s="15" t="e">
        <f>IF(ISTEXT(D63),0,7-D63)</f>
        <v>#NUM!</v>
      </c>
      <c r="F63" s="82">
        <f>Lane2!C63</f>
        <v>0</v>
      </c>
      <c r="G63" s="74" t="e">
        <f>IF(OR(F64="DQ",F64="DNS"),"-",IF(F64=SMALL((C64,F64,I64,L64,O64,R64),1),1,IF(F64=SMALL((C64,F64,I64,L64,O64,R64),2),2,IF(F64=SMALL((C64,F64,I64,L64,O64,R64),3),3,IF(F64=SMALL((C64,F64,I64,L64,O64,R64),4),4,IF(F64=SMALL((C64,F64,I64,L64,O64,R64),5),5,IF(F64=SMALL((C64,F64,I64,L64,O64,R64),6),6)))))))</f>
        <v>#NUM!</v>
      </c>
      <c r="H63" s="9" t="e">
        <f>IF(ISTEXT(G63),0,7-G63)</f>
        <v>#NUM!</v>
      </c>
      <c r="I63" s="82">
        <f>Lane3!C63</f>
        <v>0</v>
      </c>
      <c r="J63" s="74" t="e">
        <f>IF(OR(I64="DQ",I64="DNS"),"-",IF(I64=SMALL((C64,F64,I64,L64,O64,R64),1),1,IF(I64=SMALL((C64,F64,I64,L64,O64,R64),2),2,IF(I64=SMALL((C64,F64,I64,L64,O64,R64),3),3,IF(I64=SMALL((C64,F64,I64,L64,O64,R64),4),4,IF(I64=SMALL((C64,F64,I64,L64,O64,R64),5),5,IF(I64=SMALL((C64,F64,I64,L64,O64,R64),6),6)))))))</f>
        <v>#NUM!</v>
      </c>
      <c r="K63" s="9" t="e">
        <f>IF(ISTEXT(J63),0,7-J63)</f>
        <v>#NUM!</v>
      </c>
      <c r="L63" s="82">
        <f>Lane4!C63</f>
        <v>0</v>
      </c>
      <c r="M63" s="74" t="e">
        <f>IF(OR(L64="DQ",L64="DNS"),"-",IF(L64=SMALL((C64,F64,I64,L64,O64,R64),1),1,IF(L64=SMALL((C64,F64,I64,L64,O64,R64),2),2,IF(L64=SMALL((C64,F64,I64,L64,O64,R64),3),3,IF(L64=SMALL((C64,F64,I64,L64,O64,R64),4),4,IF(L64=SMALL((C64,F64,I64,L64,O64,R64),5),5,IF(L64=SMALL((C64,F64,I64,L64,O64,R64),6),6)))))))</f>
        <v>#NUM!</v>
      </c>
      <c r="N63" s="9" t="e">
        <f>IF(ISTEXT(M63),0,7-M63)</f>
        <v>#NUM!</v>
      </c>
      <c r="O63" s="82">
        <f>Lane5!C63</f>
        <v>0</v>
      </c>
      <c r="P63" s="74" t="e">
        <f>IF(OR(O64="DQ",O64="DNS"),"-",IF(O64=SMALL((C64,F64,I64,L64,O64,R64),1),1,IF(O64=SMALL((C64,F64,I64,L64,O64,R64),2),2,IF(O64=SMALL((C64,F64,I64,L64,O64,R64),3),3,IF(O64=SMALL((C64,F64,I64,L64,O64,R64),4),4,IF(O64=SMALL((C64,F64,I64,L64,O64,R64),5),5,IF(O64=SMALL((C64,F64,I64,L64,O64,R64),6),6)))))))</f>
        <v>#NUM!</v>
      </c>
      <c r="Q63" s="9" t="e">
        <f>IF(ISTEXT(P63),0,7-P63)</f>
        <v>#NUM!</v>
      </c>
      <c r="R63" s="82">
        <f>Lane6!C63</f>
        <v>0</v>
      </c>
      <c r="S63" s="74" t="e">
        <f>IF(OR(R64="DQ",R64="DNS"),"-",IF(R64=SMALL((C64,F64,I64,L64,O64,R64),1),1,IF(R64=SMALL((C64,F64,I64,L64,O64,R64),2),2,IF(R64=SMALL((C64,F64,I64,L64,O64,R64),3),3,IF(R64=SMALL((C64,F64,I64,L64,O64,R64),4),4,IF(R64=SMALL((C64,F64,I64,L64,O64,R64),5),5,IF(R64=SMALL((C64,F64,I64,L64,O64,R64),6),6)))))))</f>
        <v>#NUM!</v>
      </c>
      <c r="T63" s="9" t="e">
        <f>IF(ISTEXT(S63),0,7-S63)</f>
        <v>#NUM!</v>
      </c>
      <c r="U63" s="80" t="e">
        <f>T63+Q63+N63+K63+H63+E63</f>
        <v>#NUM!</v>
      </c>
      <c r="V63" s="80"/>
    </row>
    <row r="64" spans="1:22" ht="16.5" x14ac:dyDescent="0.3">
      <c r="A64" s="52"/>
      <c r="B64" s="69" t="s">
        <v>42</v>
      </c>
      <c r="C64" s="79" t="s">
        <v>87</v>
      </c>
      <c r="D64" s="77"/>
      <c r="E64" s="9" t="e">
        <f>SUM(E62+E63)</f>
        <v>#NUM!</v>
      </c>
      <c r="F64" s="79" t="s">
        <v>87</v>
      </c>
      <c r="G64" s="77"/>
      <c r="H64" s="78" t="e">
        <f>H62+H63</f>
        <v>#NUM!</v>
      </c>
      <c r="I64" s="79" t="s">
        <v>87</v>
      </c>
      <c r="J64" s="77"/>
      <c r="K64" s="78" t="e">
        <f>K62+K63</f>
        <v>#NUM!</v>
      </c>
      <c r="L64" s="79" t="s">
        <v>87</v>
      </c>
      <c r="M64" s="77"/>
      <c r="N64" s="78" t="e">
        <f>N62+N63</f>
        <v>#NUM!</v>
      </c>
      <c r="O64" s="79" t="s">
        <v>87</v>
      </c>
      <c r="P64" s="77"/>
      <c r="Q64" s="78" t="e">
        <f>Q62+Q63</f>
        <v>#NUM!</v>
      </c>
      <c r="R64" s="79" t="s">
        <v>87</v>
      </c>
      <c r="S64" s="79"/>
      <c r="T64" s="78" t="e">
        <f>T62+T63</f>
        <v>#NUM!</v>
      </c>
      <c r="U64" s="80"/>
      <c r="V64" s="80" t="e">
        <f>V62+U63</f>
        <v>#NUM!</v>
      </c>
    </row>
    <row r="65" spans="1:22" x14ac:dyDescent="0.25">
      <c r="A65" s="51">
        <v>31</v>
      </c>
      <c r="B65" s="17" t="s">
        <v>37</v>
      </c>
      <c r="C65" s="12">
        <f>Lane1!C65</f>
        <v>0</v>
      </c>
      <c r="D65" s="74" t="e">
        <f>IF(OR(C66="DQ",C66="DNS"),"-",IF(C66=SMALL((C66,F66,I66,L66,O66,R66),1),1,IF(C66=SMALL((C66,F66,I66,L66,O66,R66),2),2,IF(C66=SMALL((C66,F66,I66,L66,O66,R66),3),3,IF(C66=SMALL((C66,F66,I66,L66,O66,R66),4),4,IF(C66=SMALL((C66,F66,I66,L66,O66,R66),5),5,IF(C66=SMALL((C66,F66,I66,L66,O66,R66),6),6)))))))</f>
        <v>#NUM!</v>
      </c>
      <c r="E65" s="15" t="e">
        <f>IF(ISTEXT(D65),0,7-D65)</f>
        <v>#NUM!</v>
      </c>
      <c r="F65" s="12">
        <f>Lane2!C65</f>
        <v>0</v>
      </c>
      <c r="G65" s="74" t="e">
        <f>IF(OR(F66="DQ",F66="DNS"),"-",IF(F66=SMALL((C66,F66,I66,L66,O66,R66),1),1,IF(F66=SMALL((C66,F66,I66,L66,O66,R66),2),2,IF(F66=SMALL((C66,F66,I66,L66,O66,R66),3),3,IF(F66=SMALL((C66,F66,I66,L66,O66,R66),4),4,IF(F66=SMALL((C66,F66,I66,L66,O66,R66),5),5,IF(F66=SMALL((C66,F66,I66,L66,O66,R66),6),6)))))))</f>
        <v>#NUM!</v>
      </c>
      <c r="H65" s="9" t="e">
        <f>IF(ISTEXT(G65),0,7-G65)</f>
        <v>#NUM!</v>
      </c>
      <c r="I65" s="12">
        <f>Lane3!C65</f>
        <v>0</v>
      </c>
      <c r="J65" s="74" t="e">
        <f>IF(OR(I66="DQ",I66="DNS"),"-",IF(I66=SMALL((C66,F66,I66,L66,O66,R66),1),1,IF(I66=SMALL((C66,F66,I66,L66,O66,R66),2),2,IF(I66=SMALL((C66,F66,I66,L66,O66,R66),3),3,IF(I66=SMALL((C66,F66,I66,L66,O66,R66),4),4,IF(I66=SMALL((C66,F66,I66,L66,O66,R66),5),5,IF(I66=SMALL((C66,F66,I66,L66,O66,R66),6),6)))))))</f>
        <v>#NUM!</v>
      </c>
      <c r="K65" s="9" t="e">
        <f>IF(ISTEXT(J65),0,7-J65)</f>
        <v>#NUM!</v>
      </c>
      <c r="L65" s="12">
        <f>Lane4!C65</f>
        <v>0</v>
      </c>
      <c r="M65" s="74" t="e">
        <f>IF(OR(L66="DQ",L66="DNS"),"-",IF(L66=SMALL((C66,F66,I66,L66,O66,R66),1),1,IF(L66=SMALL((C66,F66,I66,L66,O66,R66),2),2,IF(L66=SMALL((C66,F66,I66,L66,O66,R66),3),3,IF(L66=SMALL((C66,F66,I66,L66,O66,R66),4),4,IF(L66=SMALL((C66,F66,I66,L66,O66,R66),5),5,IF(L66=SMALL((C66,F66,I66,L66,O66,R66),6),6)))))))</f>
        <v>#NUM!</v>
      </c>
      <c r="N65" s="9" t="e">
        <f>IF(ISTEXT(M65),0,7-M65)</f>
        <v>#NUM!</v>
      </c>
      <c r="O65" s="12">
        <f>Lane5!C65</f>
        <v>0</v>
      </c>
      <c r="P65" s="74" t="e">
        <f>IF(OR(O66="DQ",O66="DNS"),"-",IF(O66=SMALL((C66,F66,I66,L66,O66,R66),1),1,IF(O66=SMALL((C66,F66,I66,L66,O66,R66),2),2,IF(O66=SMALL((C66,F66,I66,L66,O66,R66),3),3,IF(O66=SMALL((C66,F66,I66,L66,O66,R66),4),4,IF(O66=SMALL((C66,F66,I66,L66,O66,R66),5),5,IF(O66=SMALL((C66,F66,I66,L66,O66,R66),6),6)))))))</f>
        <v>#NUM!</v>
      </c>
      <c r="Q65" s="9" t="e">
        <f>IF(ISTEXT(P65),0,7-P65)</f>
        <v>#NUM!</v>
      </c>
      <c r="R65" s="12">
        <f>Lane6!C65</f>
        <v>0</v>
      </c>
      <c r="S65" s="74" t="e">
        <f>IF(OR(R66="DQ",R66="DNS"),"-",IF(R66=SMALL((C66,F66,I66,L66,O66,R66),1),1,IF(R66=SMALL((C66,F66,I66,L66,O66,R66),2),2,IF(R66=SMALL((C66,F66,I66,L66,O66,R66),3),3,IF(R66=SMALL((C66,F66,I66,L66,O66,R66),4),4,IF(R66=SMALL((C66,F66,I66,L66,O66,R66),5),5,IF(R66=SMALL((C66,F66,I66,L66,O66,R66),6),6)))))))</f>
        <v>#NUM!</v>
      </c>
      <c r="T65" s="9" t="e">
        <f>IF(ISTEXT(S65),0,7-S65)</f>
        <v>#NUM!</v>
      </c>
      <c r="U65" s="75" t="e">
        <f>T65+Q65+N65+K65+H65+E65</f>
        <v>#NUM!</v>
      </c>
      <c r="V65" s="75"/>
    </row>
    <row r="66" spans="1:22" ht="16.5" x14ac:dyDescent="0.3">
      <c r="A66" s="52"/>
      <c r="B66" s="20" t="s">
        <v>44</v>
      </c>
      <c r="C66" s="79" t="s">
        <v>87</v>
      </c>
      <c r="D66" s="77"/>
      <c r="E66" s="9" t="e">
        <f>SUM(E64+E65)</f>
        <v>#NUM!</v>
      </c>
      <c r="F66" s="79" t="s">
        <v>87</v>
      </c>
      <c r="G66" s="77"/>
      <c r="H66" s="78" t="e">
        <f>H64+H65</f>
        <v>#NUM!</v>
      </c>
      <c r="I66" s="79" t="s">
        <v>87</v>
      </c>
      <c r="J66" s="77"/>
      <c r="K66" s="78" t="e">
        <f>K64+K65</f>
        <v>#NUM!</v>
      </c>
      <c r="L66" s="79" t="s">
        <v>87</v>
      </c>
      <c r="M66" s="77"/>
      <c r="N66" s="78" t="e">
        <f>N64+N65</f>
        <v>#NUM!</v>
      </c>
      <c r="O66" s="79" t="s">
        <v>87</v>
      </c>
      <c r="P66" s="77"/>
      <c r="Q66" s="78" t="e">
        <f>Q64+Q65</f>
        <v>#NUM!</v>
      </c>
      <c r="R66" s="79" t="s">
        <v>87</v>
      </c>
      <c r="S66" s="79"/>
      <c r="T66" s="78" t="e">
        <f>T64+T65</f>
        <v>#NUM!</v>
      </c>
      <c r="U66" s="75"/>
      <c r="V66" s="75" t="e">
        <f>V64+U65</f>
        <v>#NUM!</v>
      </c>
    </row>
    <row r="67" spans="1:22" x14ac:dyDescent="0.25">
      <c r="A67" s="51">
        <v>32</v>
      </c>
      <c r="B67" s="69" t="s">
        <v>38</v>
      </c>
      <c r="C67" s="82">
        <f>Lane1!C67</f>
        <v>0</v>
      </c>
      <c r="D67" s="74" t="e">
        <f>IF(OR(C68="DQ",C68="DNS"),"-",IF(C68=SMALL((C68,F68,I68,L68,O68,R68),1),1,IF(C68=SMALL((C68,F68,I68,L68,O68,R68),2),2,IF(C68=SMALL((C68,F68,I68,L68,O68,R68),3),3,IF(C68=SMALL((C68,F68,I68,L68,O68,R68),4),4,IF(C68=SMALL((C68,F68,I68,L68,O68,R68),5),5,IF(C68=SMALL((C68,F68,I68,L68,O68,R68),6),6)))))))</f>
        <v>#NUM!</v>
      </c>
      <c r="E67" s="15" t="e">
        <f>IF(ISTEXT(D67),0,7-D67)</f>
        <v>#NUM!</v>
      </c>
      <c r="F67" s="82">
        <f>Lane2!C67</f>
        <v>0</v>
      </c>
      <c r="G67" s="74" t="e">
        <f>IF(OR(F68="DQ",F68="DNS"),"-",IF(F68=SMALL((C68,F68,I68,L68,O68,R68),1),1,IF(F68=SMALL((C68,F68,I68,L68,O68,R68),2),2,IF(F68=SMALL((C68,F68,I68,L68,O68,R68),3),3,IF(F68=SMALL((C68,F68,I68,L68,O68,R68),4),4,IF(F68=SMALL((C68,F68,I68,L68,O68,R68),5),5,IF(F68=SMALL((C68,F68,I68,L68,O68,R68),6),6)))))))</f>
        <v>#NUM!</v>
      </c>
      <c r="H67" s="9" t="e">
        <f>IF(ISTEXT(G67),0,7-G67)</f>
        <v>#NUM!</v>
      </c>
      <c r="I67" s="82">
        <f>Lane3!C67</f>
        <v>0</v>
      </c>
      <c r="J67" s="74" t="e">
        <f>IF(OR(I68="DQ",I68="DNS"),"-",IF(I68=SMALL((C68,F68,I68,L68,O68,R68),1),1,IF(I68=SMALL((C68,F68,I68,L68,O68,R68),2),2,IF(I68=SMALL((C68,F68,I68,L68,O68,R68),3),3,IF(I68=SMALL((C68,F68,I68,L68,O68,R68),4),4,IF(I68=SMALL((C68,F68,I68,L68,O68,R68),5),5,IF(I68=SMALL((C68,F68,I68,L68,O68,R68),6),6)))))))</f>
        <v>#NUM!</v>
      </c>
      <c r="K67" s="9" t="e">
        <f>IF(ISTEXT(J67),0,7-J67)</f>
        <v>#NUM!</v>
      </c>
      <c r="L67" s="82">
        <f>Lane4!C67</f>
        <v>0</v>
      </c>
      <c r="M67" s="74" t="e">
        <f>IF(OR(L68="DQ",L68="DNS"),"-",IF(L68=SMALL((C68,F68,I68,L68,O68,R68),1),1,IF(L68=SMALL((C68,F68,I68,L68,O68,R68),2),2,IF(L68=SMALL((C68,F68,I68,L68,O68,R68),3),3,IF(L68=SMALL((C68,F68,I68,L68,O68,R68),4),4,IF(L68=SMALL((C68,F68,I68,L68,O68,R68),5),5,IF(L68=SMALL((C68,F68,I68,L68,O68,R68),6),6)))))))</f>
        <v>#NUM!</v>
      </c>
      <c r="N67" s="9" t="e">
        <f>IF(ISTEXT(M67),0,7-M67)</f>
        <v>#NUM!</v>
      </c>
      <c r="O67" s="82">
        <f>Lane5!C67</f>
        <v>0</v>
      </c>
      <c r="P67" s="74" t="e">
        <f>IF(OR(O68="DQ",O68="DNS"),"-",IF(O68=SMALL((C68,F68,I68,L68,O68,R68),1),1,IF(O68=SMALL((C68,F68,I68,L68,O68,R68),2),2,IF(O68=SMALL((C68,F68,I68,L68,O68,R68),3),3,IF(O68=SMALL((C68,F68,I68,L68,O68,R68),4),4,IF(O68=SMALL((C68,F68,I68,L68,O68,R68),5),5,IF(O68=SMALL((C68,F68,I68,L68,O68,R68),6),6)))))))</f>
        <v>#NUM!</v>
      </c>
      <c r="Q67" s="9" t="e">
        <f>IF(ISTEXT(P67),0,7-P67)</f>
        <v>#NUM!</v>
      </c>
      <c r="R67" s="82">
        <f>Lane6!C67</f>
        <v>0</v>
      </c>
      <c r="S67" s="74" t="e">
        <f>IF(OR(R68="DQ",R68="DNS"),"-",IF(R68=SMALL((C68,F68,I68,L68,O68,R68),1),1,IF(R68=SMALL((C68,F68,I68,L68,O68,R68),2),2,IF(R68=SMALL((C68,F68,I68,L68,O68,R68),3),3,IF(R68=SMALL((C68,F68,I68,L68,O68,R68),4),4,IF(R68=SMALL((C68,F68,I68,L68,O68,R68),5),5,IF(R68=SMALL((C68,F68,I68,L68,O68,R68),6),6)))))))</f>
        <v>#NUM!</v>
      </c>
      <c r="T67" s="9" t="e">
        <f>IF(ISTEXT(S67),0,7-S67)</f>
        <v>#NUM!</v>
      </c>
      <c r="U67" s="80" t="e">
        <f>T67+Q67+N67+K67+H67+E67</f>
        <v>#NUM!</v>
      </c>
      <c r="V67" s="80"/>
    </row>
    <row r="68" spans="1:22" ht="16.5" x14ac:dyDescent="0.3">
      <c r="A68" s="52"/>
      <c r="B68" s="69" t="s">
        <v>44</v>
      </c>
      <c r="C68" s="79" t="s">
        <v>87</v>
      </c>
      <c r="D68" s="77"/>
      <c r="E68" s="9" t="e">
        <f>SUM(E66+E67)</f>
        <v>#NUM!</v>
      </c>
      <c r="F68" s="79" t="s">
        <v>87</v>
      </c>
      <c r="G68" s="77"/>
      <c r="H68" s="78" t="e">
        <f>H66+H67</f>
        <v>#NUM!</v>
      </c>
      <c r="I68" s="79" t="s">
        <v>87</v>
      </c>
      <c r="J68" s="77"/>
      <c r="K68" s="78" t="e">
        <f>K66+K67</f>
        <v>#NUM!</v>
      </c>
      <c r="L68" s="79" t="s">
        <v>87</v>
      </c>
      <c r="M68" s="77"/>
      <c r="N68" s="78" t="e">
        <f>N66+N67</f>
        <v>#NUM!</v>
      </c>
      <c r="O68" s="79" t="s">
        <v>87</v>
      </c>
      <c r="P68" s="77"/>
      <c r="Q68" s="78" t="e">
        <f>Q66+Q67</f>
        <v>#NUM!</v>
      </c>
      <c r="R68" s="79" t="s">
        <v>87</v>
      </c>
      <c r="S68" s="79"/>
      <c r="T68" s="78" t="e">
        <f>T66+T67</f>
        <v>#NUM!</v>
      </c>
      <c r="U68" s="80"/>
      <c r="V68" s="80" t="e">
        <f>V66+U67</f>
        <v>#NUM!</v>
      </c>
    </row>
    <row r="69" spans="1:22" x14ac:dyDescent="0.25">
      <c r="A69" s="51">
        <v>33</v>
      </c>
      <c r="B69" s="17" t="s">
        <v>39</v>
      </c>
      <c r="C69" s="12">
        <f>Lane1!C69</f>
        <v>0</v>
      </c>
      <c r="D69" s="74" t="e">
        <f>IF(OR(C70="DQ",C70="DNS"),"-",IF(C70=SMALL((C70,F70,I70,L70,O70,R70),1),1,IF(C70=SMALL((C70,F70,I70,L70,O70,R70),2),2,IF(C70=SMALL((C70,F70,I70,L70,O70,R70),3),3,IF(C70=SMALL((C70,F70,I70,L70,O70,R70),4),4,IF(C70=SMALL((C70,F70,I70,L70,O70,R70),5),5,IF(C70=SMALL((C70,F70,I70,L70,O70,R70),6),6)))))))</f>
        <v>#NUM!</v>
      </c>
      <c r="E69" s="15" t="e">
        <f>IF(ISTEXT(D69),0,7-D69)</f>
        <v>#NUM!</v>
      </c>
      <c r="F69" s="12">
        <f>Lane2!C69</f>
        <v>0</v>
      </c>
      <c r="G69" s="74" t="e">
        <f>IF(OR(F70="DQ",F70="DNS"),"-",IF(F70=SMALL((C70,F70,I70,L70,O70,R70),1),1,IF(F70=SMALL((C70,F70,I70,L70,O70,R70),2),2,IF(F70=SMALL((C70,F70,I70,L70,O70,R70),3),3,IF(F70=SMALL((C70,F70,I70,L70,O70,R70),4),4,IF(F70=SMALL((C70,F70,I70,L70,O70,R70),5),5,IF(F70=SMALL((C70,F70,I70,L70,O70,R70),6),6)))))))</f>
        <v>#NUM!</v>
      </c>
      <c r="H69" s="9" t="e">
        <f>IF(ISTEXT(G69),0,7-G69)</f>
        <v>#NUM!</v>
      </c>
      <c r="I69" s="12">
        <f>Lane3!C69</f>
        <v>0</v>
      </c>
      <c r="J69" s="74" t="e">
        <f>IF(OR(I70="DQ",I70="DNS"),"-",IF(I70=SMALL((C70,F70,I70,L70,O70,R70),1),1,IF(I70=SMALL((C70,F70,I70,L70,O70,R70),2),2,IF(I70=SMALL((C70,F70,I70,L70,O70,R70),3),3,IF(I70=SMALL((C70,F70,I70,L70,O70,R70),4),4,IF(I70=SMALL((C70,F70,I70,L70,O70,R70),5),5,IF(I70=SMALL((C70,F70,I70,L70,O70,R70),6),6)))))))</f>
        <v>#NUM!</v>
      </c>
      <c r="K69" s="9" t="e">
        <f>IF(ISTEXT(J69),0,7-J69)</f>
        <v>#NUM!</v>
      </c>
      <c r="L69" s="12">
        <f>Lane4!C69</f>
        <v>0</v>
      </c>
      <c r="M69" s="74" t="e">
        <f>IF(OR(L70="DQ",L70="DNS"),"-",IF(L70=SMALL((C70,F70,I70,L70,O70,R70),1),1,IF(L70=SMALL((C70,F70,I70,L70,O70,R70),2),2,IF(L70=SMALL((C70,F70,I70,L70,O70,R70),3),3,IF(L70=SMALL((C70,F70,I70,L70,O70,R70),4),4,IF(L70=SMALL((C70,F70,I70,L70,O70,R70),5),5,IF(L70=SMALL((C70,F70,I70,L70,O70,R70),6),6)))))))</f>
        <v>#NUM!</v>
      </c>
      <c r="N69" s="9" t="e">
        <f>IF(ISTEXT(M69),0,7-M69)</f>
        <v>#NUM!</v>
      </c>
      <c r="O69" s="12">
        <f>Lane5!C69</f>
        <v>0</v>
      </c>
      <c r="P69" s="74" t="e">
        <f>IF(OR(O70="DQ",O70="DNS"),"-",IF(O70=SMALL((C70,F70,I70,L70,O70,R70),1),1,IF(O70=SMALL((C70,F70,I70,L70,O70,R70),2),2,IF(O70=SMALL((C70,F70,I70,L70,O70,R70),3),3,IF(O70=SMALL((C70,F70,I70,L70,O70,R70),4),4,IF(O70=SMALL((C70,F70,I70,L70,O70,R70),5),5,IF(O70=SMALL((C70,F70,I70,L70,O70,R70),6),6)))))))</f>
        <v>#NUM!</v>
      </c>
      <c r="Q69" s="9" t="e">
        <f>IF(ISTEXT(P69),0,7-P69)</f>
        <v>#NUM!</v>
      </c>
      <c r="R69" s="12">
        <f>Lane6!C69</f>
        <v>0</v>
      </c>
      <c r="S69" s="74" t="e">
        <f>IF(OR(R70="DQ",R70="DNS"),"-",IF(R70=SMALL((C70,F70,I70,L70,O70,R70),1),1,IF(R70=SMALL((C70,F70,I70,L70,O70,R70),2),2,IF(R70=SMALL((C70,F70,I70,L70,O70,R70),3),3,IF(R70=SMALL((C70,F70,I70,L70,O70,R70),4),4,IF(R70=SMALL((C70,F70,I70,L70,O70,R70),5),5,IF(R70=SMALL((C70,F70,I70,L70,O70,R70),6),6)))))))</f>
        <v>#NUM!</v>
      </c>
      <c r="T69" s="9" t="e">
        <f>IF(ISTEXT(S69),0,7-S69)</f>
        <v>#NUM!</v>
      </c>
      <c r="U69" s="75" t="e">
        <f>T69+Q69+N69+K69+H69+E69</f>
        <v>#NUM!</v>
      </c>
      <c r="V69" s="75"/>
    </row>
    <row r="70" spans="1:22" ht="16.5" x14ac:dyDescent="0.3">
      <c r="A70" s="52"/>
      <c r="B70" s="20" t="s">
        <v>47</v>
      </c>
      <c r="C70" s="79" t="s">
        <v>87</v>
      </c>
      <c r="D70" s="77"/>
      <c r="E70" s="9" t="e">
        <f>SUM(E68+E69)</f>
        <v>#NUM!</v>
      </c>
      <c r="F70" s="79" t="s">
        <v>87</v>
      </c>
      <c r="G70" s="77"/>
      <c r="H70" s="78" t="e">
        <f>H68+H69</f>
        <v>#NUM!</v>
      </c>
      <c r="I70" s="79" t="s">
        <v>87</v>
      </c>
      <c r="J70" s="77"/>
      <c r="K70" s="78" t="e">
        <f>K68+K69</f>
        <v>#NUM!</v>
      </c>
      <c r="L70" s="79" t="s">
        <v>87</v>
      </c>
      <c r="M70" s="77"/>
      <c r="N70" s="78" t="e">
        <f>N68+N69</f>
        <v>#NUM!</v>
      </c>
      <c r="O70" s="79" t="s">
        <v>87</v>
      </c>
      <c r="P70" s="77"/>
      <c r="Q70" s="78" t="e">
        <f>Q68+Q69</f>
        <v>#NUM!</v>
      </c>
      <c r="R70" s="79" t="s">
        <v>87</v>
      </c>
      <c r="S70" s="79"/>
      <c r="T70" s="78" t="e">
        <f>T68+T69</f>
        <v>#NUM!</v>
      </c>
      <c r="U70" s="75"/>
      <c r="V70" s="75" t="e">
        <f>V68+U69</f>
        <v>#NUM!</v>
      </c>
    </row>
    <row r="71" spans="1:22" x14ac:dyDescent="0.25">
      <c r="A71" s="51">
        <v>34</v>
      </c>
      <c r="B71" s="69" t="s">
        <v>41</v>
      </c>
      <c r="C71" s="82">
        <f>Lane1!C71</f>
        <v>0</v>
      </c>
      <c r="D71" s="74" t="e">
        <f>IF(OR(C72="DQ",C72="DNS"),"-",IF(C72=SMALL((C72,F72,I72,L72,O72,R72),1),1,IF(C72=SMALL((C72,F72,I72,L72,O72,R72),2),2,IF(C72=SMALL((C72,F72,I72,L72,O72,R72),3),3,IF(C72=SMALL((C72,F72,I72,L72,O72,R72),4),4,IF(C72=SMALL((C72,F72,I72,L72,O72,R72),5),5,IF(C72=SMALL((C72,F72,I72,L72,O72,R72),6),6)))))))</f>
        <v>#NUM!</v>
      </c>
      <c r="E71" s="15" t="e">
        <f>IF(ISTEXT(D71),0,7-D71)</f>
        <v>#NUM!</v>
      </c>
      <c r="F71" s="82">
        <f>Lane2!C71</f>
        <v>0</v>
      </c>
      <c r="G71" s="74" t="e">
        <f>IF(OR(F72="DQ",F72="DNS"),"-",IF(F72=SMALL((C72,F72,I72,L72,O72,R72),1),1,IF(F72=SMALL((C72,F72,I72,L72,O72,R72),2),2,IF(F72=SMALL((C72,F72,I72,L72,O72,R72),3),3,IF(F72=SMALL((C72,F72,I72,L72,O72,R72),4),4,IF(F72=SMALL((C72,F72,I72,L72,O72,R72),5),5,IF(F72=SMALL((C72,F72,I72,L72,O72,R72),6),6)))))))</f>
        <v>#NUM!</v>
      </c>
      <c r="H71" s="9" t="e">
        <f>IF(ISTEXT(G71),0,7-G71)</f>
        <v>#NUM!</v>
      </c>
      <c r="I71" s="82">
        <f>Lane3!C71</f>
        <v>0</v>
      </c>
      <c r="J71" s="74" t="e">
        <f>IF(OR(I72="DQ",I72="DNS"),"-",IF(I72=SMALL((C72,F72,I72,L72,O72,R72),1),1,IF(I72=SMALL((C72,F72,I72,L72,O72,R72),2),2,IF(I72=SMALL((C72,F72,I72,L72,O72,R72),3),3,IF(I72=SMALL((C72,F72,I72,L72,O72,R72),4),4,IF(I72=SMALL((C72,F72,I72,L72,O72,R72),5),5,IF(I72=SMALL((C72,F72,I72,L72,O72,R72),6),6)))))))</f>
        <v>#NUM!</v>
      </c>
      <c r="K71" s="9" t="e">
        <f>IF(ISTEXT(J71),0,7-J71)</f>
        <v>#NUM!</v>
      </c>
      <c r="L71" s="82">
        <f>Lane4!C71</f>
        <v>0</v>
      </c>
      <c r="M71" s="74" t="e">
        <f>IF(OR(L72="DQ",L72="DNS"),"-",IF(L72=SMALL((C72,F72,I72,L72,O72,R72),1),1,IF(L72=SMALL((C72,F72,I72,L72,O72,R72),2),2,IF(L72=SMALL((C72,F72,I72,L72,O72,R72),3),3,IF(L72=SMALL((C72,F72,I72,L72,O72,R72),4),4,IF(L72=SMALL((C72,F72,I72,L72,O72,R72),5),5,IF(L72=SMALL((C72,F72,I72,L72,O72,R72),6),6)))))))</f>
        <v>#NUM!</v>
      </c>
      <c r="N71" s="9" t="e">
        <f>IF(ISTEXT(M71),0,7-M71)</f>
        <v>#NUM!</v>
      </c>
      <c r="O71" s="82">
        <f>Lane5!C71</f>
        <v>0</v>
      </c>
      <c r="P71" s="74" t="e">
        <f>IF(OR(O72="DQ",O72="DNS"),"-",IF(O72=SMALL((C72,F72,I72,L72,O72,R72),1),1,IF(O72=SMALL((C72,F72,I72,L72,O72,R72),2),2,IF(O72=SMALL((C72,F72,I72,L72,O72,R72),3),3,IF(O72=SMALL((C72,F72,I72,L72,O72,R72),4),4,IF(O72=SMALL((C72,F72,I72,L72,O72,R72),5),5,IF(O72=SMALL((C72,F72,I72,L72,O72,R72),6),6)))))))</f>
        <v>#NUM!</v>
      </c>
      <c r="Q71" s="9" t="e">
        <f>IF(ISTEXT(P71),0,7-P71)</f>
        <v>#NUM!</v>
      </c>
      <c r="R71" s="82">
        <f>Lane6!C71</f>
        <v>0</v>
      </c>
      <c r="S71" s="74" t="e">
        <f>IF(OR(R72="DQ",R72="DNS"),"-",IF(R72=SMALL((C72,F72,I72,L72,O72,R72),1),1,IF(R72=SMALL((C72,F72,I72,L72,O72,R72),2),2,IF(R72=SMALL((C72,F72,I72,L72,O72,R72),3),3,IF(R72=SMALL((C72,F72,I72,L72,O72,R72),4),4,IF(R72=SMALL((C72,F72,I72,L72,O72,R72),5),5,IF(R72=SMALL((C72,F72,I72,L72,O72,R72),6),6)))))))</f>
        <v>#NUM!</v>
      </c>
      <c r="T71" s="9" t="e">
        <f>IF(ISTEXT(S71),0,7-S71)</f>
        <v>#NUM!</v>
      </c>
      <c r="U71" s="80" t="e">
        <f>T71+Q71+N71+K71+H71+E71</f>
        <v>#NUM!</v>
      </c>
      <c r="V71" s="80"/>
    </row>
    <row r="72" spans="1:22" ht="16.5" x14ac:dyDescent="0.3">
      <c r="A72" s="52"/>
      <c r="B72" s="69" t="s">
        <v>47</v>
      </c>
      <c r="C72" s="79" t="s">
        <v>87</v>
      </c>
      <c r="D72" s="77"/>
      <c r="E72" s="9" t="e">
        <f>SUM(E70+E71)</f>
        <v>#NUM!</v>
      </c>
      <c r="F72" s="79" t="s">
        <v>87</v>
      </c>
      <c r="G72" s="77"/>
      <c r="H72" s="78" t="e">
        <f>H70+H71</f>
        <v>#NUM!</v>
      </c>
      <c r="I72" s="79" t="s">
        <v>87</v>
      </c>
      <c r="J72" s="77"/>
      <c r="K72" s="78" t="e">
        <f>K70+K71</f>
        <v>#NUM!</v>
      </c>
      <c r="L72" s="79" t="s">
        <v>87</v>
      </c>
      <c r="M72" s="77"/>
      <c r="N72" s="78" t="e">
        <f>N70+N71</f>
        <v>#NUM!</v>
      </c>
      <c r="O72" s="79" t="s">
        <v>87</v>
      </c>
      <c r="P72" s="77"/>
      <c r="Q72" s="78" t="e">
        <f>Q70+Q71</f>
        <v>#NUM!</v>
      </c>
      <c r="R72" s="79" t="s">
        <v>87</v>
      </c>
      <c r="S72" s="79"/>
      <c r="T72" s="78" t="e">
        <f>T70+T71</f>
        <v>#NUM!</v>
      </c>
      <c r="U72" s="80"/>
      <c r="V72" s="80" t="e">
        <f>V70+U71</f>
        <v>#NUM!</v>
      </c>
    </row>
    <row r="73" spans="1:22" x14ac:dyDescent="0.25">
      <c r="A73" s="51">
        <v>35</v>
      </c>
      <c r="B73" s="17" t="s">
        <v>50</v>
      </c>
      <c r="C73" s="12">
        <f>Lane1!C73</f>
        <v>0</v>
      </c>
      <c r="D73" s="74" t="e">
        <f>IF(OR(C74="DQ",C74="DNS"),"-",IF(C74=SMALL((C74,F74,I74,L74,O74,R74),1),1,IF(C74=SMALL((C74,F74,I74,L74,O74,R74),2),2,IF(C74=SMALL((C74,F74,I74,L74,O74,R74),3),3,IF(C74=SMALL((C74,F74,I74,L74,O74,R74),4),4,IF(C74=SMALL((C74,F74,I74,L74,O74,R74),5),5,IF(C74=SMALL((C74,F74,I74,L74,O74,R74),6),6)))))))</f>
        <v>#NUM!</v>
      </c>
      <c r="E73" s="15" t="e">
        <f>IF(ISTEXT(D73),0,7-D73)</f>
        <v>#NUM!</v>
      </c>
      <c r="F73" s="12">
        <f>Lane2!C73</f>
        <v>0</v>
      </c>
      <c r="G73" s="74" t="e">
        <f>IF(OR(F74="DQ",F74="DNS"),"-",IF(F74=SMALL((C74,F74,I74,L74,O74,R74),1),1,IF(F74=SMALL((C74,F74,I74,L74,O74,R74),2),2,IF(F74=SMALL((C74,F74,I74,L74,O74,R74),3),3,IF(F74=SMALL((C74,F74,I74,L74,O74,R74),4),4,IF(F74=SMALL((C74,F74,I74,L74,O74,R74),5),5,IF(F74=SMALL((C74,F74,I74,L74,O74,R74),6),6)))))))</f>
        <v>#NUM!</v>
      </c>
      <c r="H73" s="9" t="e">
        <f>IF(ISTEXT(G73),0,7-G73)</f>
        <v>#NUM!</v>
      </c>
      <c r="I73" s="12">
        <f>Lane3!C73</f>
        <v>0</v>
      </c>
      <c r="J73" s="74" t="e">
        <f>IF(OR(I74="DQ",I74="DNS"),"-",IF(I74=SMALL((C74,F74,I74,L74,O74,R74),1),1,IF(I74=SMALL((C74,F74,I74,L74,O74,R74),2),2,IF(I74=SMALL((C74,F74,I74,L74,O74,R74),3),3,IF(I74=SMALL((C74,F74,I74,L74,O74,R74),4),4,IF(I74=SMALL((C74,F74,I74,L74,O74,R74),5),5,IF(I74=SMALL((C74,F74,I74,L74,O74,R74),6),6)))))))</f>
        <v>#NUM!</v>
      </c>
      <c r="K73" s="9" t="e">
        <f>IF(ISTEXT(J73),0,7-J73)</f>
        <v>#NUM!</v>
      </c>
      <c r="L73" s="12">
        <f>Lane4!C73</f>
        <v>0</v>
      </c>
      <c r="M73" s="74" t="e">
        <f>IF(OR(L74="DQ",L74="DNS"),"-",IF(L74=SMALL((C74,F74,I74,L74,O74,R74),1),1,IF(L74=SMALL((C74,F74,I74,L74,O74,R74),2),2,IF(L74=SMALL((C74,F74,I74,L74,O74,R74),3),3,IF(L74=SMALL((C74,F74,I74,L74,O74,R74),4),4,IF(L74=SMALL((C74,F74,I74,L74,O74,R74),5),5,IF(L74=SMALL((C74,F74,I74,L74,O74,R74),6),6)))))))</f>
        <v>#NUM!</v>
      </c>
      <c r="N73" s="9" t="e">
        <f>IF(ISTEXT(M73),0,7-M73)</f>
        <v>#NUM!</v>
      </c>
      <c r="O73" s="12">
        <f>Lane5!C73</f>
        <v>0</v>
      </c>
      <c r="P73" s="74" t="e">
        <f>IF(OR(O74="DQ",O74="DNS"),"-",IF(O74=SMALL((C74,F74,I74,L74,O74,R74),1),1,IF(O74=SMALL((C74,F74,I74,L74,O74,R74),2),2,IF(O74=SMALL((C74,F74,I74,L74,O74,R74),3),3,IF(O74=SMALL((C74,F74,I74,L74,O74,R74),4),4,IF(O74=SMALL((C74,F74,I74,L74,O74,R74),5),5,IF(O74=SMALL((C74,F74,I74,L74,O74,R74),6),6)))))))</f>
        <v>#NUM!</v>
      </c>
      <c r="Q73" s="9" t="e">
        <f>IF(ISTEXT(P73),0,7-P73)</f>
        <v>#NUM!</v>
      </c>
      <c r="R73" s="12">
        <f>Lane6!C73</f>
        <v>0</v>
      </c>
      <c r="S73" s="74" t="e">
        <f>IF(OR(R74="DQ",R74="DNS"),"-",IF(R74=SMALL((C74,F74,I74,L74,O74,R74),1),1,IF(R74=SMALL((C74,F74,I74,L74,O74,R74),2),2,IF(R74=SMALL((C74,F74,I74,L74,O74,R74),3),3,IF(R74=SMALL((C74,F74,I74,L74,O74,R74),4),4,IF(R74=SMALL((C74,F74,I74,L74,O74,R74),5),5,IF(R74=SMALL((C74,F74,I74,L74,O74,R74),6),6)))))))</f>
        <v>#NUM!</v>
      </c>
      <c r="T73" s="9" t="e">
        <f>IF(ISTEXT(S73),0,7-S73)</f>
        <v>#NUM!</v>
      </c>
      <c r="U73" s="75" t="e">
        <f>T73+Q73+N73+K73+H73+E73</f>
        <v>#NUM!</v>
      </c>
      <c r="V73" s="75"/>
    </row>
    <row r="74" spans="1:22" ht="16.5" x14ac:dyDescent="0.3">
      <c r="A74" s="52"/>
      <c r="B74" s="20" t="s">
        <v>42</v>
      </c>
      <c r="C74" s="79" t="s">
        <v>87</v>
      </c>
      <c r="D74" s="77"/>
      <c r="E74" s="9" t="e">
        <f>SUM(E72+E73)</f>
        <v>#NUM!</v>
      </c>
      <c r="F74" s="79" t="s">
        <v>87</v>
      </c>
      <c r="G74" s="77"/>
      <c r="H74" s="78" t="e">
        <f>H72+H73</f>
        <v>#NUM!</v>
      </c>
      <c r="I74" s="79" t="s">
        <v>87</v>
      </c>
      <c r="J74" s="77"/>
      <c r="K74" s="78" t="e">
        <f>K72+K73</f>
        <v>#NUM!</v>
      </c>
      <c r="L74" s="79" t="s">
        <v>87</v>
      </c>
      <c r="M74" s="77"/>
      <c r="N74" s="78" t="e">
        <f>N72+N73</f>
        <v>#NUM!</v>
      </c>
      <c r="O74" s="79" t="s">
        <v>87</v>
      </c>
      <c r="P74" s="77"/>
      <c r="Q74" s="78" t="e">
        <f>Q72+Q73</f>
        <v>#NUM!</v>
      </c>
      <c r="R74" s="79" t="s">
        <v>87</v>
      </c>
      <c r="S74" s="79"/>
      <c r="T74" s="78" t="e">
        <f>T72+T73</f>
        <v>#NUM!</v>
      </c>
      <c r="U74" s="75"/>
      <c r="V74" s="75" t="e">
        <f>V72+U73</f>
        <v>#NUM!</v>
      </c>
    </row>
    <row r="75" spans="1:22" x14ac:dyDescent="0.25">
      <c r="A75" s="51">
        <v>36</v>
      </c>
      <c r="B75" s="69" t="s">
        <v>51</v>
      </c>
      <c r="C75" s="82">
        <f>Lane1!C75</f>
        <v>0</v>
      </c>
      <c r="D75" s="74" t="e">
        <f>IF(OR(C76="DQ",C76="DNS"),"-",IF(C76=SMALL((C76,F76,I76,L76,O76,R76),1),1,IF(C76=SMALL((C76,F76,I76,L76,O76,R76),2),2,IF(C76=SMALL((C76,F76,I76,L76,O76,R76),3),3,IF(C76=SMALL((C76,F76,I76,L76,O76,R76),4),4,IF(C76=SMALL((C76,F76,I76,L76,O76,R76),5),5,IF(C76=SMALL((C76,F76,I76,L76,O76,R76),6),6)))))))</f>
        <v>#NUM!</v>
      </c>
      <c r="E75" s="15" t="e">
        <f>IF(ISTEXT(D75),0,7-D75)</f>
        <v>#NUM!</v>
      </c>
      <c r="F75" s="82">
        <f>Lane2!C75</f>
        <v>0</v>
      </c>
      <c r="G75" s="74" t="e">
        <f>IF(OR(F76="DQ",F76="DNS"),"-",IF(F76=SMALL((C76,F76,I76,L76,O76,R76),1),1,IF(F76=SMALL((C76,F76,I76,L76,O76,R76),2),2,IF(F76=SMALL((C76,F76,I76,L76,O76,R76),3),3,IF(F76=SMALL((C76,F76,I76,L76,O76,R76),4),4,IF(F76=SMALL((C76,F76,I76,L76,O76,R76),5),5,IF(F76=SMALL((C76,F76,I76,L76,O76,R76),6),6)))))))</f>
        <v>#NUM!</v>
      </c>
      <c r="H75" s="9" t="e">
        <f>IF(ISTEXT(G75),0,7-G75)</f>
        <v>#NUM!</v>
      </c>
      <c r="I75" s="82">
        <f>Lane3!C75</f>
        <v>0</v>
      </c>
      <c r="J75" s="74" t="e">
        <f>IF(OR(I76="DQ",I76="DNS"),"-",IF(I76=SMALL((C76,F76,I76,L76,O76,R76),1),1,IF(I76=SMALL((C76,F76,I76,L76,O76,R76),2),2,IF(I76=SMALL((C76,F76,I76,L76,O76,R76),3),3,IF(I76=SMALL((C76,F76,I76,L76,O76,R76),4),4,IF(I76=SMALL((C76,F76,I76,L76,O76,R76),5),5,IF(I76=SMALL((C76,F76,I76,L76,O76,R76),6),6)))))))</f>
        <v>#NUM!</v>
      </c>
      <c r="K75" s="9" t="e">
        <f>IF(ISTEXT(J75),0,7-J75)</f>
        <v>#NUM!</v>
      </c>
      <c r="L75" s="82">
        <f>Lane4!C75</f>
        <v>0</v>
      </c>
      <c r="M75" s="74" t="e">
        <f>IF(OR(L76="DQ",L76="DNS"),"-",IF(L76=SMALL((C76,F76,I76,L76,O76,R76),1),1,IF(L76=SMALL((C76,F76,I76,L76,O76,R76),2),2,IF(L76=SMALL((C76,F76,I76,L76,O76,R76),3),3,IF(L76=SMALL((C76,F76,I76,L76,O76,R76),4),4,IF(L76=SMALL((C76,F76,I76,L76,O76,R76),5),5,IF(L76=SMALL((C76,F76,I76,L76,O76,R76),6),6)))))))</f>
        <v>#NUM!</v>
      </c>
      <c r="N75" s="9" t="e">
        <f>IF(ISTEXT(M75),0,7-M75)</f>
        <v>#NUM!</v>
      </c>
      <c r="O75" s="82">
        <f>Lane5!C75</f>
        <v>0</v>
      </c>
      <c r="P75" s="74" t="e">
        <f>IF(OR(O76="DQ",O76="DNS"),"-",IF(O76=SMALL((C76,F76,I76,L76,O76,R76),1),1,IF(O76=SMALL((C76,F76,I76,L76,O76,R76),2),2,IF(O76=SMALL((C76,F76,I76,L76,O76,R76),3),3,IF(O76=SMALL((C76,F76,I76,L76,O76,R76),4),4,IF(O76=SMALL((C76,F76,I76,L76,O76,R76),5),5,IF(O76=SMALL((C76,F76,I76,L76,O76,R76),6),6)))))))</f>
        <v>#NUM!</v>
      </c>
      <c r="Q75" s="9" t="e">
        <f>IF(ISTEXT(P75),0,7-P75)</f>
        <v>#NUM!</v>
      </c>
      <c r="R75" s="82">
        <f>Lane6!C75</f>
        <v>0</v>
      </c>
      <c r="S75" s="74" t="e">
        <f>IF(OR(R76="DQ",R76="DNS"),"-",IF(R76=SMALL((C76,F76,I76,L76,O76,R76),1),1,IF(R76=SMALL((C76,F76,I76,L76,O76,R76),2),2,IF(R76=SMALL((C76,F76,I76,L76,O76,R76),3),3,IF(R76=SMALL((C76,F76,I76,L76,O76,R76),4),4,IF(R76=SMALL((C76,F76,I76,L76,O76,R76),5),5,IF(R76=SMALL((C76,F76,I76,L76,O76,R76),6),6)))))))</f>
        <v>#NUM!</v>
      </c>
      <c r="T75" s="9" t="e">
        <f>IF(ISTEXT(S75),0,7-S75)</f>
        <v>#NUM!</v>
      </c>
      <c r="U75" s="80" t="e">
        <f>T75+Q75+N75+K75+H75+E75</f>
        <v>#NUM!</v>
      </c>
      <c r="V75" s="80"/>
    </row>
    <row r="76" spans="1:22" ht="16.5" x14ac:dyDescent="0.3">
      <c r="A76" s="52"/>
      <c r="B76" s="69" t="s">
        <v>42</v>
      </c>
      <c r="C76" s="79" t="s">
        <v>87</v>
      </c>
      <c r="D76" s="77"/>
      <c r="E76" s="9" t="e">
        <f>SUM(E74+E75)</f>
        <v>#NUM!</v>
      </c>
      <c r="F76" s="79" t="s">
        <v>87</v>
      </c>
      <c r="G76" s="77"/>
      <c r="H76" s="78" t="e">
        <f>H74+H75</f>
        <v>#NUM!</v>
      </c>
      <c r="I76" s="79" t="s">
        <v>87</v>
      </c>
      <c r="J76" s="77"/>
      <c r="K76" s="78" t="e">
        <f>K74+K75</f>
        <v>#NUM!</v>
      </c>
      <c r="L76" s="79" t="s">
        <v>87</v>
      </c>
      <c r="M76" s="77"/>
      <c r="N76" s="78" t="e">
        <f>N74+N75</f>
        <v>#NUM!</v>
      </c>
      <c r="O76" s="79" t="s">
        <v>87</v>
      </c>
      <c r="P76" s="77"/>
      <c r="Q76" s="78" t="e">
        <f>Q74+Q75</f>
        <v>#NUM!</v>
      </c>
      <c r="R76" s="79" t="s">
        <v>87</v>
      </c>
      <c r="S76" s="79"/>
      <c r="T76" s="78" t="e">
        <f>T74+T75</f>
        <v>#NUM!</v>
      </c>
      <c r="U76" s="80"/>
      <c r="V76" s="80" t="e">
        <f>V74+U75</f>
        <v>#NUM!</v>
      </c>
    </row>
    <row r="77" spans="1:22" x14ac:dyDescent="0.25">
      <c r="A77" s="51">
        <v>37</v>
      </c>
      <c r="B77" s="17" t="s">
        <v>34</v>
      </c>
      <c r="C77" s="12">
        <f>Lane1!C77</f>
        <v>0</v>
      </c>
      <c r="D77" s="74" t="e">
        <f>IF(OR(C78="DQ",C78="DNS"),"-",IF(C78=SMALL((C78,F78,I78,L78,O78,R78),1),1,IF(C78=SMALL((C78,F78,I78,L78,O78,R78),2),2,IF(C78=SMALL((C78,F78,I78,L78,O78,R78),3),3,IF(C78=SMALL((C78,F78,I78,L78,O78,R78),4),4,IF(C78=SMALL((C78,F78,I78,L78,O78,R78),5),5,IF(C78=SMALL((C78,F78,I78,L78,O78,R78),6),6)))))))</f>
        <v>#NUM!</v>
      </c>
      <c r="E77" s="15" t="e">
        <f>IF(ISTEXT(D77),0,7-D77)</f>
        <v>#NUM!</v>
      </c>
      <c r="F77" s="12">
        <f>Lane2!C77</f>
        <v>0</v>
      </c>
      <c r="G77" s="74" t="e">
        <f>IF(OR(F78="DQ",F78="DNS"),"-",IF(F78=SMALL((C78,F78,I78,L78,O78,R78),1),1,IF(F78=SMALL((C78,F78,I78,L78,O78,R78),2),2,IF(F78=SMALL((C78,F78,I78,L78,O78,R78),3),3,IF(F78=SMALL((C78,F78,I78,L78,O78,R78),4),4,IF(F78=SMALL((C78,F78,I78,L78,O78,R78),5),5,IF(F78=SMALL((C78,F78,I78,L78,O78,R78),6),6)))))))</f>
        <v>#NUM!</v>
      </c>
      <c r="H77" s="9" t="e">
        <f>IF(ISTEXT(G77),0,7-G77)</f>
        <v>#NUM!</v>
      </c>
      <c r="I77" s="12">
        <f>Lane3!C77</f>
        <v>0</v>
      </c>
      <c r="J77" s="74" t="e">
        <f>IF(OR(I78="DQ",I78="DNS"),"-",IF(I78=SMALL((C78,F78,I78,L78,O78,R78),1),1,IF(I78=SMALL((C78,F78,I78,L78,O78,R78),2),2,IF(I78=SMALL((C78,F78,I78,L78,O78,R78),3),3,IF(I78=SMALL((C78,F78,I78,L78,O78,R78),4),4,IF(I78=SMALL((C78,F78,I78,L78,O78,R78),5),5,IF(I78=SMALL((C78,F78,I78,L78,O78,R78),6),6)))))))</f>
        <v>#NUM!</v>
      </c>
      <c r="K77" s="9" t="e">
        <f>IF(ISTEXT(J77),0,7-J77)</f>
        <v>#NUM!</v>
      </c>
      <c r="L77" s="12">
        <f>Lane4!C77</f>
        <v>0</v>
      </c>
      <c r="M77" s="74" t="e">
        <f>IF(OR(L78="DQ",L78="DNS"),"-",IF(L78=SMALL((C78,F78,I78,L78,O78,R78),1),1,IF(L78=SMALL((C78,F78,I78,L78,O78,R78),2),2,IF(L78=SMALL((C78,F78,I78,L78,O78,R78),3),3,IF(L78=SMALL((C78,F78,I78,L78,O78,R78),4),4,IF(L78=SMALL((C78,F78,I78,L78,O78,R78),5),5,IF(L78=SMALL((C78,F78,I78,L78,O78,R78),6),6)))))))</f>
        <v>#NUM!</v>
      </c>
      <c r="N77" s="9" t="e">
        <f>IF(ISTEXT(M77),0,7-M77)</f>
        <v>#NUM!</v>
      </c>
      <c r="O77" s="12">
        <f>Lane5!C77</f>
        <v>0</v>
      </c>
      <c r="P77" s="74" t="e">
        <f>IF(OR(O78="DQ",O78="DNS"),"-",IF(O78=SMALL((C78,F78,I78,L78,O78,R78),1),1,IF(O78=SMALL((C78,F78,I78,L78,O78,R78),2),2,IF(O78=SMALL((C78,F78,I78,L78,O78,R78),3),3,IF(O78=SMALL((C78,F78,I78,L78,O78,R78),4),4,IF(O78=SMALL((C78,F78,I78,L78,O78,R78),5),5,IF(O78=SMALL((C78,F78,I78,L78,O78,R78),6),6)))))))</f>
        <v>#NUM!</v>
      </c>
      <c r="Q77" s="9" t="e">
        <f>IF(ISTEXT(P77),0,7-P77)</f>
        <v>#NUM!</v>
      </c>
      <c r="R77" s="12">
        <f>Lane6!C77</f>
        <v>0</v>
      </c>
      <c r="S77" s="74" t="e">
        <f>IF(OR(R78="DQ",R78="DNS"),"-",IF(R78=SMALL((C78,F78,I78,L78,O78,R78),1),1,IF(R78=SMALL((C78,F78,I78,L78,O78,R78),2),2,IF(R78=SMALL((C78,F78,I78,L78,O78,R78),3),3,IF(R78=SMALL((C78,F78,I78,L78,O78,R78),4),4,IF(R78=SMALL((C78,F78,I78,L78,O78,R78),5),5,IF(R78=SMALL((C78,F78,I78,L78,O78,R78),6),6)))))))</f>
        <v>#NUM!</v>
      </c>
      <c r="T77" s="9" t="e">
        <f>IF(ISTEXT(S77),0,7-S77)</f>
        <v>#NUM!</v>
      </c>
      <c r="U77" s="75" t="e">
        <f>T77+Q77+N77+K77+H77+E77</f>
        <v>#NUM!</v>
      </c>
      <c r="V77" s="75"/>
    </row>
    <row r="78" spans="1:22" ht="16.5" x14ac:dyDescent="0.3">
      <c r="A78" s="52"/>
      <c r="B78" s="20" t="s">
        <v>44</v>
      </c>
      <c r="C78" s="79" t="s">
        <v>87</v>
      </c>
      <c r="D78" s="77"/>
      <c r="E78" s="9" t="e">
        <f>SUM(E76+E77)</f>
        <v>#NUM!</v>
      </c>
      <c r="F78" s="79" t="s">
        <v>87</v>
      </c>
      <c r="G78" s="77"/>
      <c r="H78" s="78" t="e">
        <f>H76+H77</f>
        <v>#NUM!</v>
      </c>
      <c r="I78" s="79" t="s">
        <v>87</v>
      </c>
      <c r="J78" s="77"/>
      <c r="K78" s="78" t="e">
        <f>K76+K77</f>
        <v>#NUM!</v>
      </c>
      <c r="L78" s="79" t="s">
        <v>87</v>
      </c>
      <c r="M78" s="77"/>
      <c r="N78" s="78" t="e">
        <f>N76+N77</f>
        <v>#NUM!</v>
      </c>
      <c r="O78" s="79" t="s">
        <v>87</v>
      </c>
      <c r="P78" s="77"/>
      <c r="Q78" s="78" t="e">
        <f>Q76+Q77</f>
        <v>#NUM!</v>
      </c>
      <c r="R78" s="79" t="s">
        <v>87</v>
      </c>
      <c r="S78" s="79"/>
      <c r="T78" s="78" t="e">
        <f>T76+T77</f>
        <v>#NUM!</v>
      </c>
      <c r="U78" s="75"/>
      <c r="V78" s="75" t="e">
        <f>V76+U77</f>
        <v>#NUM!</v>
      </c>
    </row>
    <row r="79" spans="1:22" x14ac:dyDescent="0.25">
      <c r="A79" s="51">
        <v>38</v>
      </c>
      <c r="B79" s="69" t="s">
        <v>36</v>
      </c>
      <c r="C79" s="82">
        <f>Lane1!C79</f>
        <v>0</v>
      </c>
      <c r="D79" s="74" t="e">
        <f>IF(OR(C80="DQ",C80="DNS"),"-",IF(C80=SMALL((C80,F80,I80,L80,O80,R80),1),1,IF(C80=SMALL((C80,F80,I80,L80,O80,R80),2),2,IF(C80=SMALL((C80,F80,I80,L80,O80,R80),3),3,IF(C80=SMALL((C80,F80,I80,L80,O80,R80),4),4,IF(C80=SMALL((C80,F80,I80,L80,O80,R80),5),5,IF(C80=SMALL((C80,F80,I80,L80,O80,R80),6),6)))))))</f>
        <v>#NUM!</v>
      </c>
      <c r="E79" s="15" t="e">
        <f>IF(ISTEXT(D79),0,7-D79)</f>
        <v>#NUM!</v>
      </c>
      <c r="F79" s="82">
        <f>Lane2!C79</f>
        <v>0</v>
      </c>
      <c r="G79" s="74" t="e">
        <f>IF(OR(F80="DQ",F80="DNS"),"-",IF(F80=SMALL((C80,F80,I80,L80,O80,R80),1),1,IF(F80=SMALL((C80,F80,I80,L80,O80,R80),2),2,IF(F80=SMALL((C80,F80,I80,L80,O80,R80),3),3,IF(F80=SMALL((C80,F80,I80,L80,O80,R80),4),4,IF(F80=SMALL((C80,F80,I80,L80,O80,R80),5),5,IF(F80=SMALL((C80,F80,I80,L80,O80,R80),6),6)))))))</f>
        <v>#NUM!</v>
      </c>
      <c r="H79" s="9" t="e">
        <f>IF(ISTEXT(G79),0,7-G79)</f>
        <v>#NUM!</v>
      </c>
      <c r="I79" s="82">
        <f>Lane3!C79</f>
        <v>0</v>
      </c>
      <c r="J79" s="74" t="e">
        <f>IF(OR(I80="DQ",I80="DNS"),"-",IF(I80=SMALL((C80,F80,I80,L80,O80,R80),1),1,IF(I80=SMALL((C80,F80,I80,L80,O80,R80),2),2,IF(I80=SMALL((C80,F80,I80,L80,O80,R80),3),3,IF(I80=SMALL((C80,F80,I80,L80,O80,R80),4),4,IF(I80=SMALL((C80,F80,I80,L80,O80,R80),5),5,IF(I80=SMALL((C80,F80,I80,L80,O80,R80),6),6)))))))</f>
        <v>#NUM!</v>
      </c>
      <c r="K79" s="9" t="e">
        <f>IF(ISTEXT(J79),0,7-J79)</f>
        <v>#NUM!</v>
      </c>
      <c r="L79" s="82">
        <f>Lane4!C79</f>
        <v>0</v>
      </c>
      <c r="M79" s="74" t="e">
        <f>IF(OR(L80="DQ",L80="DNS"),"-",IF(L80=SMALL((C80,F80,I80,L80,O80,R80),1),1,IF(L80=SMALL((C80,F80,I80,L80,O80,R80),2),2,IF(L80=SMALL((C80,F80,I80,L80,O80,R80),3),3,IF(L80=SMALL((C80,F80,I80,L80,O80,R80),4),4,IF(L80=SMALL((C80,F80,I80,L80,O80,R80),5),5,IF(L80=SMALL((C80,F80,I80,L80,O80,R80),6),6)))))))</f>
        <v>#NUM!</v>
      </c>
      <c r="N79" s="9" t="e">
        <f>IF(ISTEXT(M79),0,7-M79)</f>
        <v>#NUM!</v>
      </c>
      <c r="O79" s="82">
        <f>Lane5!C79</f>
        <v>0</v>
      </c>
      <c r="P79" s="74" t="e">
        <f>IF(OR(O80="DQ",O80="DNS"),"-",IF(O80=SMALL((C80,F80,I80,L80,O80,R80),1),1,IF(O80=SMALL((C80,F80,I80,L80,O80,R80),2),2,IF(O80=SMALL((C80,F80,I80,L80,O80,R80),3),3,IF(O80=SMALL((C80,F80,I80,L80,O80,R80),4),4,IF(O80=SMALL((C80,F80,I80,L80,O80,R80),5),5,IF(O80=SMALL((C80,F80,I80,L80,O80,R80),6),6)))))))</f>
        <v>#NUM!</v>
      </c>
      <c r="Q79" s="9" t="e">
        <f>IF(ISTEXT(P79),0,7-P79)</f>
        <v>#NUM!</v>
      </c>
      <c r="R79" s="82">
        <f>Lane6!C79</f>
        <v>0</v>
      </c>
      <c r="S79" s="74" t="e">
        <f>IF(OR(R80="DQ",R80="DNS"),"-",IF(R80=SMALL((C80,F80,I80,L80,O80,R80),1),1,IF(R80=SMALL((C80,F80,I80,L80,O80,R80),2),2,IF(R80=SMALL((C80,F80,I80,L80,O80,R80),3),3,IF(R80=SMALL((C80,F80,I80,L80,O80,R80),4),4,IF(R80=SMALL((C80,F80,I80,L80,O80,R80),5),5,IF(R80=SMALL((C80,F80,I80,L80,O80,R80),6),6)))))))</f>
        <v>#NUM!</v>
      </c>
      <c r="T79" s="9" t="e">
        <f>IF(ISTEXT(S79),0,7-S79)</f>
        <v>#NUM!</v>
      </c>
      <c r="U79" s="80" t="e">
        <f>T79+Q79+N79+K79+H79+E79</f>
        <v>#NUM!</v>
      </c>
      <c r="V79" s="80"/>
    </row>
    <row r="80" spans="1:22" ht="16.5" x14ac:dyDescent="0.3">
      <c r="A80" s="52"/>
      <c r="B80" s="69" t="s">
        <v>44</v>
      </c>
      <c r="C80" s="79" t="s">
        <v>87</v>
      </c>
      <c r="D80" s="77"/>
      <c r="E80" s="9" t="e">
        <f>SUM(E78+E79)</f>
        <v>#NUM!</v>
      </c>
      <c r="F80" s="79" t="s">
        <v>87</v>
      </c>
      <c r="G80" s="77"/>
      <c r="H80" s="78" t="e">
        <f>H78+H79</f>
        <v>#NUM!</v>
      </c>
      <c r="I80" s="79" t="s">
        <v>87</v>
      </c>
      <c r="J80" s="77"/>
      <c r="K80" s="78" t="e">
        <f>K78+K79</f>
        <v>#NUM!</v>
      </c>
      <c r="L80" s="79" t="s">
        <v>87</v>
      </c>
      <c r="M80" s="77"/>
      <c r="N80" s="78" t="e">
        <f>N78+N79</f>
        <v>#NUM!</v>
      </c>
      <c r="O80" s="79" t="s">
        <v>87</v>
      </c>
      <c r="P80" s="77"/>
      <c r="Q80" s="78" t="e">
        <f>Q78+Q79</f>
        <v>#NUM!</v>
      </c>
      <c r="R80" s="79" t="s">
        <v>87</v>
      </c>
      <c r="S80" s="79"/>
      <c r="T80" s="78" t="e">
        <f>T78+T79</f>
        <v>#NUM!</v>
      </c>
      <c r="U80" s="80"/>
      <c r="V80" s="80" t="e">
        <f>V78+U79</f>
        <v>#NUM!</v>
      </c>
    </row>
    <row r="81" spans="1:22" x14ac:dyDescent="0.25">
      <c r="A81" s="51">
        <v>39</v>
      </c>
      <c r="B81" s="17" t="s">
        <v>37</v>
      </c>
      <c r="C81" s="12">
        <f>Lane1!C81</f>
        <v>0</v>
      </c>
      <c r="D81" s="74" t="e">
        <f>IF(OR(C82="DQ",C82="DNS"),"-",IF(C82=SMALL((C82,F82,I82,L82,O82,R82),1),1,IF(C82=SMALL((C82,F82,I82,L82,O82,R82),2),2,IF(C82=SMALL((C82,F82,I82,L82,O82,R82),3),3,IF(C82=SMALL((C82,F82,I82,L82,O82,R82),4),4,IF(C82=SMALL((C82,F82,I82,L82,O82,R82),5),5,IF(C82=SMALL((C82,F82,I82,L82,O82,R82),6),6)))))))</f>
        <v>#NUM!</v>
      </c>
      <c r="E81" s="15" t="e">
        <f>IF(ISTEXT(D81),0,7-D81)</f>
        <v>#NUM!</v>
      </c>
      <c r="F81" s="12">
        <f>Lane2!C81</f>
        <v>0</v>
      </c>
      <c r="G81" s="74" t="e">
        <f>IF(OR(F82="DQ",F82="DNS"),"-",IF(F82=SMALL((C82,F82,I82,L82,O82,R82),1),1,IF(F82=SMALL((C82,F82,I82,L82,O82,R82),2),2,IF(F82=SMALL((C82,F82,I82,L82,O82,R82),3),3,IF(F82=SMALL((C82,F82,I82,L82,O82,R82),4),4,IF(F82=SMALL((C82,F82,I82,L82,O82,R82),5),5,IF(F82=SMALL((C82,F82,I82,L82,O82,R82),6),6)))))))</f>
        <v>#NUM!</v>
      </c>
      <c r="H81" s="9" t="e">
        <f>IF(ISTEXT(G81),0,7-G81)</f>
        <v>#NUM!</v>
      </c>
      <c r="I81" s="12">
        <f>Lane3!C81</f>
        <v>0</v>
      </c>
      <c r="J81" s="74" t="e">
        <f>IF(OR(I82="DQ",I82="DNS"),"-",IF(I82=SMALL((C82,F82,I82,L82,O82,R82),1),1,IF(I82=SMALL((C82,F82,I82,L82,O82,R82),2),2,IF(I82=SMALL((C82,F82,I82,L82,O82,R82),3),3,IF(I82=SMALL((C82,F82,I82,L82,O82,R82),4),4,IF(I82=SMALL((C82,F82,I82,L82,O82,R82),5),5,IF(I82=SMALL((C82,F82,I82,L82,O82,R82),6),6)))))))</f>
        <v>#NUM!</v>
      </c>
      <c r="K81" s="9" t="e">
        <f>IF(ISTEXT(J81),0,7-J81)</f>
        <v>#NUM!</v>
      </c>
      <c r="L81" s="12">
        <f>Lane4!C81</f>
        <v>0</v>
      </c>
      <c r="M81" s="74" t="e">
        <f>IF(OR(L82="DQ",L82="DNS"),"-",IF(L82=SMALL((C82,F82,I82,L82,O82,R82),1),1,IF(L82=SMALL((C82,F82,I82,L82,O82,R82),2),2,IF(L82=SMALL((C82,F82,I82,L82,O82,R82),3),3,IF(L82=SMALL((C82,F82,I82,L82,O82,R82),4),4,IF(L82=SMALL((C82,F82,I82,L82,O82,R82),5),5,IF(L82=SMALL((C82,F82,I82,L82,O82,R82),6),6)))))))</f>
        <v>#NUM!</v>
      </c>
      <c r="N81" s="9" t="e">
        <f>IF(ISTEXT(M81),0,7-M81)</f>
        <v>#NUM!</v>
      </c>
      <c r="O81" s="12">
        <f>Lane5!C81</f>
        <v>0</v>
      </c>
      <c r="P81" s="74" t="e">
        <f>IF(OR(O82="DQ",O82="DNS"),"-",IF(O82=SMALL((C82,F82,I82,L82,O82,R82),1),1,IF(O82=SMALL((C82,F82,I82,L82,O82,R82),2),2,IF(O82=SMALL((C82,F82,I82,L82,O82,R82),3),3,IF(O82=SMALL((C82,F82,I82,L82,O82,R82),4),4,IF(O82=SMALL((C82,F82,I82,L82,O82,R82),5),5,IF(O82=SMALL((C82,F82,I82,L82,O82,R82),6),6)))))))</f>
        <v>#NUM!</v>
      </c>
      <c r="Q81" s="9" t="e">
        <f>IF(ISTEXT(P81),0,7-P81)</f>
        <v>#NUM!</v>
      </c>
      <c r="R81" s="12">
        <f>Lane6!C81</f>
        <v>0</v>
      </c>
      <c r="S81" s="74" t="e">
        <f>IF(OR(R82="DQ",R82="DNS"),"-",IF(R82=SMALL((C82,F82,I82,L82,O82,R82),1),1,IF(R82=SMALL((C82,F82,I82,L82,O82,R82),2),2,IF(R82=SMALL((C82,F82,I82,L82,O82,R82),3),3,IF(R82=SMALL((C82,F82,I82,L82,O82,R82),4),4,IF(R82=SMALL((C82,F82,I82,L82,O82,R82),5),5,IF(R82=SMALL((C82,F82,I82,L82,O82,R82),6),6)))))))</f>
        <v>#NUM!</v>
      </c>
      <c r="T81" s="9" t="e">
        <f>IF(ISTEXT(S81),0,7-S81)</f>
        <v>#NUM!</v>
      </c>
      <c r="U81" s="75" t="e">
        <f>T81+Q81+N81+K81+H81+E81</f>
        <v>#NUM!</v>
      </c>
      <c r="V81" s="75"/>
    </row>
    <row r="82" spans="1:22" ht="16.5" x14ac:dyDescent="0.3">
      <c r="A82" s="52"/>
      <c r="B82" s="20" t="s">
        <v>47</v>
      </c>
      <c r="C82" s="79" t="s">
        <v>87</v>
      </c>
      <c r="D82" s="77"/>
      <c r="E82" s="9" t="e">
        <f>SUM(E80+E81)</f>
        <v>#NUM!</v>
      </c>
      <c r="F82" s="79" t="s">
        <v>87</v>
      </c>
      <c r="G82" s="77"/>
      <c r="H82" s="78" t="e">
        <f>H80+H81</f>
        <v>#NUM!</v>
      </c>
      <c r="I82" s="79" t="s">
        <v>87</v>
      </c>
      <c r="J82" s="77"/>
      <c r="K82" s="78" t="e">
        <f>K80+K81</f>
        <v>#NUM!</v>
      </c>
      <c r="L82" s="79" t="s">
        <v>87</v>
      </c>
      <c r="M82" s="77"/>
      <c r="N82" s="78" t="e">
        <f>N80+N81</f>
        <v>#NUM!</v>
      </c>
      <c r="O82" s="79" t="s">
        <v>87</v>
      </c>
      <c r="P82" s="77"/>
      <c r="Q82" s="78" t="e">
        <f>Q80+Q81</f>
        <v>#NUM!</v>
      </c>
      <c r="R82" s="79" t="s">
        <v>87</v>
      </c>
      <c r="S82" s="79"/>
      <c r="T82" s="78" t="e">
        <f>T80+T81</f>
        <v>#NUM!</v>
      </c>
      <c r="U82" s="75"/>
      <c r="V82" s="75" t="e">
        <f>V80+U81</f>
        <v>#NUM!</v>
      </c>
    </row>
    <row r="83" spans="1:22" x14ac:dyDescent="0.25">
      <c r="A83" s="51">
        <v>40</v>
      </c>
      <c r="B83" s="69" t="s">
        <v>38</v>
      </c>
      <c r="C83" s="82">
        <f>Lane1!C83</f>
        <v>0</v>
      </c>
      <c r="D83" s="74" t="e">
        <f>IF(OR(C84="DQ",C84="DNS"),"-",IF(C84=SMALL((C84,F84,I84,L84,O84,R84),1),1,IF(C84=SMALL((C84,F84,I84,L84,O84,R84),2),2,IF(C84=SMALL((C84,F84,I84,L84,O84,R84),3),3,IF(C84=SMALL((C84,F84,I84,L84,O84,R84),4),4,IF(C84=SMALL((C84,F84,I84,L84,O84,R84),5),5,IF(C84=SMALL((C84,F84,I84,L84,O84,R84),6),6)))))))</f>
        <v>#NUM!</v>
      </c>
      <c r="E83" s="15" t="e">
        <f>IF(ISTEXT(D83),0,7-D83)</f>
        <v>#NUM!</v>
      </c>
      <c r="F83" s="82">
        <f>Lane2!C83</f>
        <v>0</v>
      </c>
      <c r="G83" s="74" t="e">
        <f>IF(OR(F84="DQ",F84="DNS"),"-",IF(F84=SMALL((C84,F84,I84,L84,O84,R84),1),1,IF(F84=SMALL((C84,F84,I84,L84,O84,R84),2),2,IF(F84=SMALL((C84,F84,I84,L84,O84,R84),3),3,IF(F84=SMALL((C84,F84,I84,L84,O84,R84),4),4,IF(F84=SMALL((C84,F84,I84,L84,O84,R84),5),5,IF(F84=SMALL((C84,F84,I84,L84,O84,R84),6),6)))))))</f>
        <v>#NUM!</v>
      </c>
      <c r="H83" s="9" t="e">
        <f>IF(ISTEXT(G83),0,7-G83)</f>
        <v>#NUM!</v>
      </c>
      <c r="I83" s="82">
        <f>Lane3!C83</f>
        <v>0</v>
      </c>
      <c r="J83" s="74" t="e">
        <f>IF(OR(I84="DQ",I84="DNS"),"-",IF(I84=SMALL((C84,F84,I84,L84,O84,R84),1),1,IF(I84=SMALL((C84,F84,I84,L84,O84,R84),2),2,IF(I84=SMALL((C84,F84,I84,L84,O84,R84),3),3,IF(I84=SMALL((C84,F84,I84,L84,O84,R84),4),4,IF(I84=SMALL((C84,F84,I84,L84,O84,R84),5),5,IF(I84=SMALL((C84,F84,I84,L84,O84,R84),6),6)))))))</f>
        <v>#NUM!</v>
      </c>
      <c r="K83" s="9" t="e">
        <f>IF(ISTEXT(J83),0,7-J83)</f>
        <v>#NUM!</v>
      </c>
      <c r="L83" s="82">
        <f>Lane4!C83</f>
        <v>0</v>
      </c>
      <c r="M83" s="74" t="e">
        <f>IF(OR(L84="DQ",L84="DNS"),"-",IF(L84=SMALL((C84,F84,I84,L84,O84,R84),1),1,IF(L84=SMALL((C84,F84,I84,L84,O84,R84),2),2,IF(L84=SMALL((C84,F84,I84,L84,O84,R84),3),3,IF(L84=SMALL((C84,F84,I84,L84,O84,R84),4),4,IF(L84=SMALL((C84,F84,I84,L84,O84,R84),5),5,IF(L84=SMALL((C84,F84,I84,L84,O84,R84),6),6)))))))</f>
        <v>#NUM!</v>
      </c>
      <c r="N83" s="9" t="e">
        <f>IF(ISTEXT(M83),0,7-M83)</f>
        <v>#NUM!</v>
      </c>
      <c r="O83" s="82">
        <f>Lane5!C83</f>
        <v>0</v>
      </c>
      <c r="P83" s="74" t="e">
        <f>IF(OR(O84="DQ",O84="DNS"),"-",IF(O84=SMALL((C84,F84,I84,L84,O84,R84),1),1,IF(O84=SMALL((C84,F84,I84,L84,O84,R84),2),2,IF(O84=SMALL((C84,F84,I84,L84,O84,R84),3),3,IF(O84=SMALL((C84,F84,I84,L84,O84,R84),4),4,IF(O84=SMALL((C84,F84,I84,L84,O84,R84),5),5,IF(O84=SMALL((C84,F84,I84,L84,O84,R84),6),6)))))))</f>
        <v>#NUM!</v>
      </c>
      <c r="Q83" s="9" t="e">
        <f>IF(ISTEXT(P83),0,7-P83)</f>
        <v>#NUM!</v>
      </c>
      <c r="R83" s="82">
        <f>Lane6!C83</f>
        <v>0</v>
      </c>
      <c r="S83" s="74" t="e">
        <f>IF(OR(R84="DQ",R84="DNS"),"-",IF(R84=SMALL((C84,F84,I84,L84,O84,R84),1),1,IF(R84=SMALL((C84,F84,I84,L84,O84,R84),2),2,IF(R84=SMALL((C84,F84,I84,L84,O84,R84),3),3,IF(R84=SMALL((C84,F84,I84,L84,O84,R84),4),4,IF(R84=SMALL((C84,F84,I84,L84,O84,R84),5),5,IF(R84=SMALL((C84,F84,I84,L84,O84,R84),6),6)))))))</f>
        <v>#NUM!</v>
      </c>
      <c r="T83" s="9" t="e">
        <f>IF(ISTEXT(S83),0,7-S83)</f>
        <v>#NUM!</v>
      </c>
      <c r="U83" s="80" t="e">
        <f>T83+Q83+N83+K83+H83+E83</f>
        <v>#NUM!</v>
      </c>
      <c r="V83" s="80"/>
    </row>
    <row r="84" spans="1:22" ht="16.5" x14ac:dyDescent="0.3">
      <c r="A84" s="52"/>
      <c r="B84" s="69" t="s">
        <v>47</v>
      </c>
      <c r="C84" s="79" t="s">
        <v>87</v>
      </c>
      <c r="D84" s="77"/>
      <c r="E84" s="9" t="e">
        <f>SUM(E82+E83)</f>
        <v>#NUM!</v>
      </c>
      <c r="F84" s="79" t="s">
        <v>87</v>
      </c>
      <c r="G84" s="77"/>
      <c r="H84" s="78" t="e">
        <f>H82+H83</f>
        <v>#NUM!</v>
      </c>
      <c r="I84" s="79" t="s">
        <v>87</v>
      </c>
      <c r="J84" s="77"/>
      <c r="K84" s="78" t="e">
        <f>K82+K83</f>
        <v>#NUM!</v>
      </c>
      <c r="L84" s="79" t="s">
        <v>87</v>
      </c>
      <c r="M84" s="77"/>
      <c r="N84" s="78" t="e">
        <f>N82+N83</f>
        <v>#NUM!</v>
      </c>
      <c r="O84" s="79" t="s">
        <v>87</v>
      </c>
      <c r="P84" s="77"/>
      <c r="Q84" s="78" t="e">
        <f>Q82+Q83</f>
        <v>#NUM!</v>
      </c>
      <c r="R84" s="79" t="s">
        <v>87</v>
      </c>
      <c r="S84" s="79"/>
      <c r="T84" s="78" t="e">
        <f>T82+T83</f>
        <v>#NUM!</v>
      </c>
      <c r="U84" s="80"/>
      <c r="V84" s="80" t="e">
        <f>V82+U83</f>
        <v>#NUM!</v>
      </c>
    </row>
    <row r="85" spans="1:22" x14ac:dyDescent="0.25">
      <c r="A85" s="51">
        <v>41</v>
      </c>
      <c r="B85" s="17" t="s">
        <v>39</v>
      </c>
      <c r="C85" s="12">
        <f>Lane1!C85</f>
        <v>0</v>
      </c>
      <c r="D85" s="74" t="e">
        <f>IF(OR(C86="DQ",C86="DNS"),"-",IF(C86=SMALL((C86,F86,I86,L86,O86,R86),1),1,IF(C86=SMALL((C86,F86,I86,L86,O86,R86),2),2,IF(C86=SMALL((C86,F86,I86,L86,O86,R86),3),3,IF(C86=SMALL((C86,F86,I86,L86,O86,R86),4),4,IF(C86=SMALL((C86,F86,I86,L86,O86,R86),5),5,IF(C86=SMALL((C86,F86,I86,L86,O86,R86),6),6)))))))</f>
        <v>#NUM!</v>
      </c>
      <c r="E85" s="15" t="e">
        <f>IF(ISTEXT(D85),0,7-D85)</f>
        <v>#NUM!</v>
      </c>
      <c r="F85" s="12">
        <f>Lane2!C85</f>
        <v>0</v>
      </c>
      <c r="G85" s="74" t="e">
        <f>IF(OR(F86="DQ",F86="DNS"),"-",IF(F86=SMALL((C86,F86,I86,L86,O86,R86),1),1,IF(F86=SMALL((C86,F86,I86,L86,O86,R86),2),2,IF(F86=SMALL((C86,F86,I86,L86,O86,R86),3),3,IF(F86=SMALL((C86,F86,I86,L86,O86,R86),4),4,IF(F86=SMALL((C86,F86,I86,L86,O86,R86),5),5,IF(F86=SMALL((C86,F86,I86,L86,O86,R86),6),6)))))))</f>
        <v>#NUM!</v>
      </c>
      <c r="H85" s="9" t="e">
        <f>IF(ISTEXT(G85),0,7-G85)</f>
        <v>#NUM!</v>
      </c>
      <c r="I85" s="12">
        <f>Lane3!C85</f>
        <v>0</v>
      </c>
      <c r="J85" s="74" t="e">
        <f>IF(OR(I86="DQ",I86="DNS"),"-",IF(I86=SMALL((C86,F86,I86,L86,O86,R86),1),1,IF(I86=SMALL((C86,F86,I86,L86,O86,R86),2),2,IF(I86=SMALL((C86,F86,I86,L86,O86,R86),3),3,IF(I86=SMALL((C86,F86,I86,L86,O86,R86),4),4,IF(I86=SMALL((C86,F86,I86,L86,O86,R86),5),5,IF(I86=SMALL((C86,F86,I86,L86,O86,R86),6),6)))))))</f>
        <v>#NUM!</v>
      </c>
      <c r="K85" s="9" t="e">
        <f>IF(ISTEXT(J85),0,7-J85)</f>
        <v>#NUM!</v>
      </c>
      <c r="L85" s="12">
        <f>Lane4!C85</f>
        <v>0</v>
      </c>
      <c r="M85" s="74" t="e">
        <f>IF(OR(L86="DQ",L86="DNS"),"-",IF(L86=SMALL((C86,F86,I86,L86,O86,R86),1),1,IF(L86=SMALL((C86,F86,I86,L86,O86,R86),2),2,IF(L86=SMALL((C86,F86,I86,L86,O86,R86),3),3,IF(L86=SMALL((C86,F86,I86,L86,O86,R86),4),4,IF(L86=SMALL((C86,F86,I86,L86,O86,R86),5),5,IF(L86=SMALL((C86,F86,I86,L86,O86,R86),6),6)))))))</f>
        <v>#NUM!</v>
      </c>
      <c r="N85" s="9" t="e">
        <f>IF(ISTEXT(M85),0,7-M85)</f>
        <v>#NUM!</v>
      </c>
      <c r="O85" s="12">
        <f>Lane5!C85</f>
        <v>0</v>
      </c>
      <c r="P85" s="74" t="e">
        <f>IF(OR(O86="DQ",O86="DNS"),"-",IF(O86=SMALL((C86,F86,I86,L86,O86,R86),1),1,IF(O86=SMALL((C86,F86,I86,L86,O86,R86),2),2,IF(O86=SMALL((C86,F86,I86,L86,O86,R86),3),3,IF(O86=SMALL((C86,F86,I86,L86,O86,R86),4),4,IF(O86=SMALL((C86,F86,I86,L86,O86,R86),5),5,IF(O86=SMALL((C86,F86,I86,L86,O86,R86),6),6)))))))</f>
        <v>#NUM!</v>
      </c>
      <c r="Q85" s="9" t="e">
        <f>IF(ISTEXT(P85),0,7-P85)</f>
        <v>#NUM!</v>
      </c>
      <c r="R85" s="12">
        <f>Lane6!C85</f>
        <v>0</v>
      </c>
      <c r="S85" s="74" t="e">
        <f>IF(OR(R86="DQ",R86="DNS"),"-",IF(R86=SMALL((C86,F86,I86,L86,O86,R86),1),1,IF(R86=SMALL((C86,F86,I86,L86,O86,R86),2),2,IF(R86=SMALL((C86,F86,I86,L86,O86,R86),3),3,IF(R86=SMALL((C86,F86,I86,L86,O86,R86),4),4,IF(R86=SMALL((C86,F86,I86,L86,O86,R86),5),5,IF(R86=SMALL((C86,F86,I86,L86,O86,R86),6),6)))))))</f>
        <v>#NUM!</v>
      </c>
      <c r="T85" s="9" t="e">
        <f>IF(ISTEXT(S85),0,7-S85)</f>
        <v>#NUM!</v>
      </c>
      <c r="U85" s="75" t="e">
        <f>T85+Q85+N85+K85+H85+E85</f>
        <v>#NUM!</v>
      </c>
      <c r="V85" s="75"/>
    </row>
    <row r="86" spans="1:22" ht="16.5" x14ac:dyDescent="0.3">
      <c r="A86" s="52"/>
      <c r="B86" s="20" t="s">
        <v>44</v>
      </c>
      <c r="C86" s="79" t="s">
        <v>87</v>
      </c>
      <c r="D86" s="77"/>
      <c r="E86" s="9" t="e">
        <f>SUM(E84+E85)</f>
        <v>#NUM!</v>
      </c>
      <c r="F86" s="79" t="s">
        <v>87</v>
      </c>
      <c r="G86" s="77"/>
      <c r="H86" s="78" t="e">
        <f>H84+H85</f>
        <v>#NUM!</v>
      </c>
      <c r="I86" s="79" t="s">
        <v>87</v>
      </c>
      <c r="J86" s="77"/>
      <c r="K86" s="78" t="e">
        <f>K84+K85</f>
        <v>#NUM!</v>
      </c>
      <c r="L86" s="79" t="s">
        <v>87</v>
      </c>
      <c r="M86" s="77"/>
      <c r="N86" s="78" t="e">
        <f>N84+N85</f>
        <v>#NUM!</v>
      </c>
      <c r="O86" s="79" t="s">
        <v>87</v>
      </c>
      <c r="P86" s="77"/>
      <c r="Q86" s="78" t="e">
        <f>Q84+Q85</f>
        <v>#NUM!</v>
      </c>
      <c r="R86" s="79" t="s">
        <v>87</v>
      </c>
      <c r="S86" s="79"/>
      <c r="T86" s="78" t="e">
        <f>T84+T85</f>
        <v>#NUM!</v>
      </c>
      <c r="U86" s="75"/>
      <c r="V86" s="75" t="e">
        <f>V84+U85</f>
        <v>#NUM!</v>
      </c>
    </row>
    <row r="87" spans="1:22" x14ac:dyDescent="0.25">
      <c r="A87" s="51">
        <v>42</v>
      </c>
      <c r="B87" s="69" t="s">
        <v>41</v>
      </c>
      <c r="C87" s="82">
        <f>Lane1!C87</f>
        <v>0</v>
      </c>
      <c r="D87" s="74" t="e">
        <f>IF(OR(C88="DQ",C88="DNS"),"-",IF(C88=SMALL((C88,F88,I88,L88,O88,R88),1),1,IF(C88=SMALL((C88,F88,I88,L88,O88,R88),2),2,IF(C88=SMALL((C88,F88,I88,L88,O88,R88),3),3,IF(C88=SMALL((C88,F88,I88,L88,O88,R88),4),4,IF(C88=SMALL((C88,F88,I88,L88,O88,R88),5),5,IF(C88=SMALL((C88,F88,I88,L88,O88,R88),6),6)))))))</f>
        <v>#NUM!</v>
      </c>
      <c r="E87" s="15" t="e">
        <f>IF(ISTEXT(D87),0,7-D87)</f>
        <v>#NUM!</v>
      </c>
      <c r="F87" s="82">
        <f>Lane2!C87</f>
        <v>0</v>
      </c>
      <c r="G87" s="74" t="e">
        <f>IF(OR(F88="DQ",F88="DNS"),"-",IF(F88=SMALL((C88,F88,I88,L88,O88,R88),1),1,IF(F88=SMALL((C88,F88,I88,L88,O88,R88),2),2,IF(F88=SMALL((C88,F88,I88,L88,O88,R88),3),3,IF(F88=SMALL((C88,F88,I88,L88,O88,R88),4),4,IF(F88=SMALL((C88,F88,I88,L88,O88,R88),5),5,IF(F88=SMALL((C88,F88,I88,L88,O88,R88),6),6)))))))</f>
        <v>#NUM!</v>
      </c>
      <c r="H87" s="9" t="e">
        <f>IF(ISTEXT(G87),0,7-G87)</f>
        <v>#NUM!</v>
      </c>
      <c r="I87" s="82">
        <f>Lane3!C87</f>
        <v>0</v>
      </c>
      <c r="J87" s="74" t="e">
        <f>IF(OR(I88="DQ",I88="DNS"),"-",IF(I88=SMALL((C88,F88,I88,L88,O88,R88),1),1,IF(I88=SMALL((C88,F88,I88,L88,O88,R88),2),2,IF(I88=SMALL((C88,F88,I88,L88,O88,R88),3),3,IF(I88=SMALL((C88,F88,I88,L88,O88,R88),4),4,IF(I88=SMALL((C88,F88,I88,L88,O88,R88),5),5,IF(I88=SMALL((C88,F88,I88,L88,O88,R88),6),6)))))))</f>
        <v>#NUM!</v>
      </c>
      <c r="K87" s="9" t="e">
        <f>IF(ISTEXT(J87),0,7-J87)</f>
        <v>#NUM!</v>
      </c>
      <c r="L87" s="82">
        <f>Lane4!C87</f>
        <v>0</v>
      </c>
      <c r="M87" s="74" t="e">
        <f>IF(OR(L88="DQ",L88="DNS"),"-",IF(L88=SMALL((C88,F88,I88,L88,O88,R88),1),1,IF(L88=SMALL((C88,F88,I88,L88,O88,R88),2),2,IF(L88=SMALL((C88,F88,I88,L88,O88,R88),3),3,IF(L88=SMALL((C88,F88,I88,L88,O88,R88),4),4,IF(L88=SMALL((C88,F88,I88,L88,O88,R88),5),5,IF(L88=SMALL((C88,F88,I88,L88,O88,R88),6),6)))))))</f>
        <v>#NUM!</v>
      </c>
      <c r="N87" s="9" t="e">
        <f>IF(ISTEXT(M87),0,7-M87)</f>
        <v>#NUM!</v>
      </c>
      <c r="O87" s="82">
        <f>Lane5!C87</f>
        <v>0</v>
      </c>
      <c r="P87" s="74" t="e">
        <f>IF(OR(O88="DQ",O88="DNS"),"-",IF(O88=SMALL((C88,F88,I88,L88,O88,R88),1),1,IF(O88=SMALL((C88,F88,I88,L88,O88,R88),2),2,IF(O88=SMALL((C88,F88,I88,L88,O88,R88),3),3,IF(O88=SMALL((C88,F88,I88,L88,O88,R88),4),4,IF(O88=SMALL((C88,F88,I88,L88,O88,R88),5),5,IF(O88=SMALL((C88,F88,I88,L88,O88,R88),6),6)))))))</f>
        <v>#NUM!</v>
      </c>
      <c r="Q87" s="9" t="e">
        <f>IF(ISTEXT(P87),0,7-P87)</f>
        <v>#NUM!</v>
      </c>
      <c r="R87" s="82">
        <f>Lane6!C87</f>
        <v>0</v>
      </c>
      <c r="S87" s="74" t="e">
        <f>IF(OR(R88="DQ",R88="DNS"),"-",IF(R88=SMALL((C88,F88,I88,L88,O88,R88),1),1,IF(R88=SMALL((C88,F88,I88,L88,O88,R88),2),2,IF(R88=SMALL((C88,F88,I88,L88,O88,R88),3),3,IF(R88=SMALL((C88,F88,I88,L88,O88,R88),4),4,IF(R88=SMALL((C88,F88,I88,L88,O88,R88),5),5,IF(R88=SMALL((C88,F88,I88,L88,O88,R88),6),6)))))))</f>
        <v>#NUM!</v>
      </c>
      <c r="T87" s="9" t="e">
        <f>IF(ISTEXT(S87),0,7-S87)</f>
        <v>#NUM!</v>
      </c>
      <c r="U87" s="80" t="e">
        <f>T87+Q87+N87+K87+H87+E87</f>
        <v>#NUM!</v>
      </c>
      <c r="V87" s="80"/>
    </row>
    <row r="88" spans="1:22" ht="16.5" x14ac:dyDescent="0.3">
      <c r="A88" s="52"/>
      <c r="B88" s="69" t="s">
        <v>44</v>
      </c>
      <c r="C88" s="79" t="s">
        <v>87</v>
      </c>
      <c r="D88" s="77"/>
      <c r="E88" s="9" t="e">
        <f>SUM(E86+E87)</f>
        <v>#NUM!</v>
      </c>
      <c r="F88" s="79" t="s">
        <v>87</v>
      </c>
      <c r="G88" s="77"/>
      <c r="H88" s="78" t="e">
        <f>H86+H87</f>
        <v>#NUM!</v>
      </c>
      <c r="I88" s="79" t="s">
        <v>87</v>
      </c>
      <c r="J88" s="77"/>
      <c r="K88" s="78" t="e">
        <f>K86+K87</f>
        <v>#NUM!</v>
      </c>
      <c r="L88" s="79" t="s">
        <v>87</v>
      </c>
      <c r="M88" s="77"/>
      <c r="N88" s="78" t="e">
        <f>N86+N87</f>
        <v>#NUM!</v>
      </c>
      <c r="O88" s="79" t="s">
        <v>87</v>
      </c>
      <c r="P88" s="77"/>
      <c r="Q88" s="78" t="e">
        <f>Q86+Q87</f>
        <v>#NUM!</v>
      </c>
      <c r="R88" s="79" t="s">
        <v>87</v>
      </c>
      <c r="S88" s="79"/>
      <c r="T88" s="78" t="e">
        <f>T86+T87</f>
        <v>#NUM!</v>
      </c>
      <c r="U88" s="80"/>
      <c r="V88" s="80" t="e">
        <f>V86+U87</f>
        <v>#NUM!</v>
      </c>
    </row>
    <row r="89" spans="1:22" x14ac:dyDescent="0.25">
      <c r="A89" s="51">
        <v>43</v>
      </c>
      <c r="B89" s="17" t="s">
        <v>25</v>
      </c>
      <c r="C89" s="54" t="s">
        <v>62</v>
      </c>
      <c r="D89" s="74" t="e">
        <f>IF(OR(C90="DQ",C90="DNS"),"-",IF(C90=SMALL((C90,F90,I90,L90,O90,R90),1),1,IF(C90=SMALL((C90,F90,I90,L90,O90,R90),2),2,IF(C90=SMALL((C90,F90,I90,L90,O90,R90),3),3,IF(C90=SMALL((C90,F90,I90,L90,O90,R90),4),4,IF(C90=SMALL((C90,F90,I90,L90,O90,R90),5),5,IF(C90=SMALL((C90,F90,I90,L90,O90,R90),6),6)))))))</f>
        <v>#NUM!</v>
      </c>
      <c r="E89" s="15" t="e">
        <f>IF(ISTEXT(D89),0,7-D89)</f>
        <v>#NUM!</v>
      </c>
      <c r="F89" s="54" t="s">
        <v>62</v>
      </c>
      <c r="G89" s="74" t="e">
        <f>IF(OR(F90="DQ",F90="DNS"),"-",IF(F90=SMALL((C90,F90,I90,L90,O90,R90),1),1,IF(F90=SMALL((C90,F90,I90,L90,O90,R90),2),2,IF(F90=SMALL((C90,F90,I90,L90,O90,R90),3),3,IF(F90=SMALL((C90,F90,I90,L90,O90,R90),4),4,IF(F90=SMALL((C90,F90,I90,L90,O90,R90),5),5,IF(F90=SMALL((C90,F90,I90,L90,O90,R90),6),6)))))))</f>
        <v>#NUM!</v>
      </c>
      <c r="H89" s="9" t="e">
        <f>IF(ISTEXT(G89),0,7-G89)</f>
        <v>#NUM!</v>
      </c>
      <c r="I89" s="54" t="s">
        <v>62</v>
      </c>
      <c r="J89" s="74" t="e">
        <f>IF(OR(I90="DQ",I90="DNS"),"-",IF(I90=SMALL((C90,F90,I90,L90,O90,R90),1),1,IF(I90=SMALL((C90,F90,I90,L90,O90,R90),2),2,IF(I90=SMALL((C90,F90,I90,L90,O90,R90),3),3,IF(I90=SMALL((C90,F90,I90,L90,O90,R90),4),4,IF(I90=SMALL((C90,F90,I90,L90,O90,R90),5),5,IF(I90=SMALL((C90,F90,I90,L90,O90,R90),6),6)))))))</f>
        <v>#NUM!</v>
      </c>
      <c r="K89" s="9" t="e">
        <f>IF(ISTEXT(J89),0,7-J89)</f>
        <v>#NUM!</v>
      </c>
      <c r="L89" s="54" t="s">
        <v>62</v>
      </c>
      <c r="M89" s="74" t="e">
        <f>IF(OR(L90="DQ",L90="DNS"),"-",IF(L90=SMALL((C90,F90,I90,L90,O90,R90),1),1,IF(L90=SMALL((C90,F90,I90,L90,O90,R90),2),2,IF(L90=SMALL((C90,F90,I90,L90,O90,R90),3),3,IF(L90=SMALL((C90,F90,I90,L90,O90,R90),4),4,IF(L90=SMALL((C90,F90,I90,L90,O90,R90),5),5,IF(L90=SMALL((C90,F90,I90,L90,O90,R90),6),6)))))))</f>
        <v>#NUM!</v>
      </c>
      <c r="N89" s="9" t="e">
        <f>IF(ISTEXT(M89),0,7-M89)</f>
        <v>#NUM!</v>
      </c>
      <c r="O89" s="54" t="s">
        <v>62</v>
      </c>
      <c r="P89" s="74" t="e">
        <f>IF(OR(O90="DQ",O90="DNS"),"-",IF(O90=SMALL((C90,F90,I90,L90,O90,R90),1),1,IF(O90=SMALL((C90,F90,I90,L90,O90,R90),2),2,IF(O90=SMALL((C90,F90,I90,L90,O90,R90),3),3,IF(O90=SMALL((C90,F90,I90,L90,O90,R90),4),4,IF(O90=SMALL((C90,F90,I90,L90,O90,R90),5),5,IF(O90=SMALL((C90,F90,I90,L90,O90,R90),6),6)))))))</f>
        <v>#NUM!</v>
      </c>
      <c r="Q89" s="9" t="e">
        <f>IF(ISTEXT(P89),0,7-P89)</f>
        <v>#NUM!</v>
      </c>
      <c r="R89" s="54" t="s">
        <v>62</v>
      </c>
      <c r="S89" s="74" t="e">
        <f>IF(OR(R90="DQ",R90="DNS"),"-",IF(R90=SMALL((C90,F90,I90,L90,O90,R90),1),1,IF(R90=SMALL((C90,F90,I90,L90,O90,R90),2),2,IF(R90=SMALL((C90,F90,I90,L90,O90,R90),3),3,IF(R90=SMALL((C90,F90,I90,L90,O90,R90),4),4,IF(R90=SMALL((C90,F90,I90,L90,O90,R90),5),5,IF(R90=SMALL((C90,F90,I90,L90,O90,R90),6),6)))))))</f>
        <v>#NUM!</v>
      </c>
      <c r="T89" s="9" t="e">
        <f>IF(ISTEXT(S89),0,7-S89)</f>
        <v>#NUM!</v>
      </c>
      <c r="U89" s="75" t="e">
        <f>T89+Q89+N89+K89+H89+E89</f>
        <v>#NUM!</v>
      </c>
      <c r="V89" s="75"/>
    </row>
    <row r="90" spans="1:22" ht="16.5" x14ac:dyDescent="0.3">
      <c r="A90" s="52"/>
      <c r="B90" s="20" t="s">
        <v>52</v>
      </c>
      <c r="C90" s="79" t="s">
        <v>87</v>
      </c>
      <c r="D90" s="77"/>
      <c r="E90" s="9" t="e">
        <f>SUM(E88+E89)</f>
        <v>#NUM!</v>
      </c>
      <c r="F90" s="79" t="s">
        <v>87</v>
      </c>
      <c r="G90" s="77"/>
      <c r="H90" s="78" t="e">
        <f>H88+H89</f>
        <v>#NUM!</v>
      </c>
      <c r="I90" s="79" t="s">
        <v>87</v>
      </c>
      <c r="J90" s="77"/>
      <c r="K90" s="78" t="e">
        <f>K88+K89</f>
        <v>#NUM!</v>
      </c>
      <c r="L90" s="79" t="s">
        <v>87</v>
      </c>
      <c r="M90" s="77"/>
      <c r="N90" s="78" t="e">
        <f>N88+N89</f>
        <v>#NUM!</v>
      </c>
      <c r="O90" s="79" t="s">
        <v>87</v>
      </c>
      <c r="P90" s="77"/>
      <c r="Q90" s="78" t="e">
        <f>Q88+Q89</f>
        <v>#NUM!</v>
      </c>
      <c r="R90" s="79" t="s">
        <v>87</v>
      </c>
      <c r="S90" s="79"/>
      <c r="T90" s="78" t="e">
        <f>T88+T89</f>
        <v>#NUM!</v>
      </c>
      <c r="U90" s="75"/>
      <c r="V90" s="75" t="e">
        <f>V88+U89</f>
        <v>#NUM!</v>
      </c>
    </row>
    <row r="91" spans="1:22" x14ac:dyDescent="0.25">
      <c r="A91" s="51">
        <v>44</v>
      </c>
      <c r="B91" s="69" t="s">
        <v>27</v>
      </c>
      <c r="C91" s="82" t="s">
        <v>62</v>
      </c>
      <c r="D91" s="74" t="e">
        <f>IF(OR(C92="DQ",C92="DNS"),"-",IF(C92=SMALL((C92,F92,I92,L92,O92,R92),1),1,IF(C92=SMALL((C92,F92,I92,L92,O92,R92),2),2,IF(C92=SMALL((C92,F92,I92,L92,O92,R92),3),3,IF(C92=SMALL((C92,F92,I92,L92,O92,R92),4),4,IF(C92=SMALL((C92,F92,I92,L92,O92,R92),5),5,IF(C92=SMALL((C92,F92,I92,L92,O92,R92),6),6)))))))</f>
        <v>#NUM!</v>
      </c>
      <c r="E91" s="15" t="e">
        <f>IF(ISTEXT(D91),0,7-D91)</f>
        <v>#NUM!</v>
      </c>
      <c r="F91" s="82" t="s">
        <v>62</v>
      </c>
      <c r="G91" s="74" t="e">
        <f>IF(OR(F92="DQ",F92="DNS"),"-",IF(F92=SMALL((C92,F92,I92,L92,O92,R92),1),1,IF(F92=SMALL((C92,F92,I92,L92,O92,R92),2),2,IF(F92=SMALL((C92,F92,I92,L92,O92,R92),3),3,IF(F92=SMALL((C92,F92,I92,L92,O92,R92),4),4,IF(F92=SMALL((C92,F92,I92,L92,O92,R92),5),5,IF(F92=SMALL((C92,F92,I92,L92,O92,R92),6),6)))))))</f>
        <v>#NUM!</v>
      </c>
      <c r="H91" s="9" t="e">
        <f>IF(ISTEXT(G91),0,7-G91)</f>
        <v>#NUM!</v>
      </c>
      <c r="I91" s="82" t="s">
        <v>62</v>
      </c>
      <c r="J91" s="74" t="e">
        <f>IF(OR(I92="DQ",I92="DNS"),"-",IF(I92=SMALL((C92,F92,I92,L92,O92,R92),1),1,IF(I92=SMALL((C92,F92,I92,L92,O92,R92),2),2,IF(I92=SMALL((C92,F92,I92,L92,O92,R92),3),3,IF(I92=SMALL((C92,F92,I92,L92,O92,R92),4),4,IF(I92=SMALL((C92,F92,I92,L92,O92,R92),5),5,IF(I92=SMALL((C92,F92,I92,L92,O92,R92),6),6)))))))</f>
        <v>#NUM!</v>
      </c>
      <c r="K91" s="9" t="e">
        <f>IF(ISTEXT(J91),0,7-J91)</f>
        <v>#NUM!</v>
      </c>
      <c r="L91" s="82" t="s">
        <v>62</v>
      </c>
      <c r="M91" s="74" t="e">
        <f>IF(OR(L92="DQ",L92="DNS"),"-",IF(L92=SMALL((C92,F92,I92,L92,O92,R92),1),1,IF(L92=SMALL((C92,F92,I92,L92,O92,R92),2),2,IF(L92=SMALL((C92,F92,I92,L92,O92,R92),3),3,IF(L92=SMALL((C92,F92,I92,L92,O92,R92),4),4,IF(L92=SMALL((C92,F92,I92,L92,O92,R92),5),5,IF(L92=SMALL((C92,F92,I92,L92,O92,R92),6),6)))))))</f>
        <v>#NUM!</v>
      </c>
      <c r="N91" s="9" t="e">
        <f>IF(ISTEXT(M91),0,7-M91)</f>
        <v>#NUM!</v>
      </c>
      <c r="O91" s="82" t="s">
        <v>62</v>
      </c>
      <c r="P91" s="74" t="e">
        <f>IF(OR(O92="DQ",O92="DNS"),"-",IF(O92=SMALL((C92,F92,I92,L92,O92,R92),1),1,IF(O92=SMALL((C92,F92,I92,L92,O92,R92),2),2,IF(O92=SMALL((C92,F92,I92,L92,O92,R92),3),3,IF(O92=SMALL((C92,F92,I92,L92,O92,R92),4),4,IF(O92=SMALL((C92,F92,I92,L92,O92,R92),5),5,IF(O92=SMALL((C92,F92,I92,L92,O92,R92),6),6)))))))</f>
        <v>#NUM!</v>
      </c>
      <c r="Q91" s="9" t="e">
        <f>IF(ISTEXT(P91),0,7-P91)</f>
        <v>#NUM!</v>
      </c>
      <c r="R91" s="82" t="s">
        <v>62</v>
      </c>
      <c r="S91" s="74" t="e">
        <f>IF(OR(R92="DQ",R92="DNS"),"-",IF(R92=SMALL((C92,F92,I92,L92,O92,R92),1),1,IF(R92=SMALL((C92,F92,I92,L92,O92,R92),2),2,IF(R92=SMALL((C92,F92,I92,L92,O92,R92),3),3,IF(R92=SMALL((C92,F92,I92,L92,O92,R92),4),4,IF(R92=SMALL((C92,F92,I92,L92,O92,R92),5),5,IF(R92=SMALL((C92,F92,I92,L92,O92,R92),6),6)))))))</f>
        <v>#NUM!</v>
      </c>
      <c r="T91" s="9" t="e">
        <f>IF(ISTEXT(S91),0,7-S91)</f>
        <v>#NUM!</v>
      </c>
      <c r="U91" s="80" t="e">
        <f>T91+Q91+N91+K91+H91+E91</f>
        <v>#NUM!</v>
      </c>
      <c r="V91" s="80"/>
    </row>
    <row r="92" spans="1:22" ht="16.5" x14ac:dyDescent="0.3">
      <c r="A92" s="52"/>
      <c r="B92" s="69" t="s">
        <v>52</v>
      </c>
      <c r="C92" s="79" t="s">
        <v>87</v>
      </c>
      <c r="D92" s="77"/>
      <c r="E92" s="9" t="e">
        <f>SUM(E90+E91)</f>
        <v>#NUM!</v>
      </c>
      <c r="F92" s="79" t="s">
        <v>87</v>
      </c>
      <c r="G92" s="77"/>
      <c r="H92" s="78" t="e">
        <f>H90+H91</f>
        <v>#NUM!</v>
      </c>
      <c r="I92" s="79" t="s">
        <v>87</v>
      </c>
      <c r="J92" s="77"/>
      <c r="K92" s="78" t="e">
        <f>K90+K91</f>
        <v>#NUM!</v>
      </c>
      <c r="L92" s="79" t="s">
        <v>87</v>
      </c>
      <c r="M92" s="77"/>
      <c r="N92" s="78" t="e">
        <f>N90+N91</f>
        <v>#NUM!</v>
      </c>
      <c r="O92" s="79" t="s">
        <v>87</v>
      </c>
      <c r="P92" s="77"/>
      <c r="Q92" s="78" t="e">
        <f>Q90+Q91</f>
        <v>#NUM!</v>
      </c>
      <c r="R92" s="79" t="s">
        <v>87</v>
      </c>
      <c r="S92" s="79"/>
      <c r="T92" s="78" t="e">
        <f>T90+T91</f>
        <v>#NUM!</v>
      </c>
      <c r="U92" s="80"/>
      <c r="V92" s="80" t="e">
        <f>V90+U91</f>
        <v>#NUM!</v>
      </c>
    </row>
    <row r="93" spans="1:22" x14ac:dyDescent="0.25">
      <c r="A93" s="51">
        <v>45</v>
      </c>
      <c r="B93" s="17" t="s">
        <v>99</v>
      </c>
      <c r="C93" s="54" t="s">
        <v>62</v>
      </c>
      <c r="D93" s="74" t="e">
        <f>IF(OR(C94="DQ",C94="DNS"),"-",IF(C94=SMALL((C94,F94,I94,L94,O94,R94),1),1,IF(C94=SMALL((C94,F94,I94,L94,O94,R94),2),2,IF(C94=SMALL((C94,F94,I94,L94,O94,R94),3),3,IF(C94=SMALL((C94,F94,I94,L94,O94,R94),4),4,IF(C94=SMALL((C94,F94,I94,L94,O94,R94),5),5,IF(C94=SMALL((C94,F94,I94,L94,O94,R94),6),6)))))))</f>
        <v>#NUM!</v>
      </c>
      <c r="E93" s="15" t="e">
        <f>IF(ISTEXT(D93),0,7-D93)</f>
        <v>#NUM!</v>
      </c>
      <c r="F93" s="54" t="s">
        <v>62</v>
      </c>
      <c r="G93" s="74" t="e">
        <f>IF(OR(F94="DQ",F94="DNS"),"-",IF(F94=SMALL((C94,F94,I94,L94,O94,R94),1),1,IF(F94=SMALL((C94,F94,I94,L94,O94,R94),2),2,IF(F94=SMALL((C94,F94,I94,L94,O94,R94),3),3,IF(F94=SMALL((C94,F94,I94,L94,O94,R94),4),4,IF(F94=SMALL((C94,F94,I94,L94,O94,R94),5),5,IF(F94=SMALL((C94,F94,I94,L94,O94,R94),6),6)))))))</f>
        <v>#NUM!</v>
      </c>
      <c r="H93" s="9" t="e">
        <f>IF(ISTEXT(G93),0,7-G93)</f>
        <v>#NUM!</v>
      </c>
      <c r="I93" s="54" t="s">
        <v>62</v>
      </c>
      <c r="J93" s="74" t="e">
        <f>IF(OR(I94="DQ",I94="DNS"),"-",IF(I94=SMALL((C94,F94,I94,L94,O94,R94),1),1,IF(I94=SMALL((C94,F94,I94,L94,O94,R94),2),2,IF(I94=SMALL((C94,F94,I94,L94,O94,R94),3),3,IF(I94=SMALL((C94,F94,I94,L94,O94,R94),4),4,IF(I94=SMALL((C94,F94,I94,L94,O94,R94),5),5,IF(I94=SMALL((C94,F94,I94,L94,O94,R94),6),6)))))))</f>
        <v>#NUM!</v>
      </c>
      <c r="K93" s="9" t="e">
        <f>IF(ISTEXT(J93),0,7-J93)</f>
        <v>#NUM!</v>
      </c>
      <c r="L93" s="54" t="s">
        <v>62</v>
      </c>
      <c r="M93" s="74" t="e">
        <f>IF(OR(L94="DQ",L94="DNS"),"-",IF(L94=SMALL((C94,F94,I94,L94,O94,R94),1),1,IF(L94=SMALL((C94,F94,I94,L94,O94,R94),2),2,IF(L94=SMALL((C94,F94,I94,L94,O94,R94),3),3,IF(L94=SMALL((C94,F94,I94,L94,O94,R94),4),4,IF(L94=SMALL((C94,F94,I94,L94,O94,R94),5),5,IF(L94=SMALL((C94,F94,I94,L94,O94,R94),6),6)))))))</f>
        <v>#NUM!</v>
      </c>
      <c r="N93" s="9" t="e">
        <f>IF(ISTEXT(M93),0,7-M93)</f>
        <v>#NUM!</v>
      </c>
      <c r="O93" s="54" t="s">
        <v>62</v>
      </c>
      <c r="P93" s="74" t="e">
        <f>IF(OR(O94="DQ",O94="DNS"),"-",IF(O94=SMALL((C94,F94,I94,L94,O94,R94),1),1,IF(O94=SMALL((C94,F94,I94,L94,O94,R94),2),2,IF(O94=SMALL((C94,F94,I94,L94,O94,R94),3),3,IF(O94=SMALL((C94,F94,I94,L94,O94,R94),4),4,IF(O94=SMALL((C94,F94,I94,L94,O94,R94),5),5,IF(O94=SMALL((C94,F94,I94,L94,O94,R94),6),6)))))))</f>
        <v>#NUM!</v>
      </c>
      <c r="Q93" s="9" t="e">
        <f>IF(ISTEXT(P93),0,7-P93)</f>
        <v>#NUM!</v>
      </c>
      <c r="R93" s="54" t="s">
        <v>62</v>
      </c>
      <c r="S93" s="74" t="e">
        <f>IF(OR(R94="DQ",R94="DNS"),"-",IF(R94=SMALL((C94,F94,I94,L94,O94,R94),1),1,IF(R94=SMALL((C94,F94,I94,L94,O94,R94),2),2,IF(R94=SMALL((C94,F94,I94,L94,O94,R94),3),3,IF(R94=SMALL((C94,F94,I94,L94,O94,R94),4),4,IF(R94=SMALL((C94,F94,I94,L94,O94,R94),5),5,IF(R94=SMALL((C94,F94,I94,L94,O94,R94),6),6)))))))</f>
        <v>#NUM!</v>
      </c>
      <c r="T93" s="9" t="e">
        <f>IF(ISTEXT(S93),0,7-S93)</f>
        <v>#NUM!</v>
      </c>
      <c r="U93" s="75" t="e">
        <f>T93+Q93+N93+K93+H93+E93</f>
        <v>#NUM!</v>
      </c>
      <c r="V93" s="75"/>
    </row>
    <row r="94" spans="1:22" ht="16.5" x14ac:dyDescent="0.3">
      <c r="A94" s="52"/>
      <c r="B94" s="20" t="s">
        <v>26</v>
      </c>
      <c r="C94" s="79" t="s">
        <v>87</v>
      </c>
      <c r="D94" s="77"/>
      <c r="E94" s="9" t="e">
        <f>SUM(E92+E93)</f>
        <v>#NUM!</v>
      </c>
      <c r="F94" s="79" t="s">
        <v>87</v>
      </c>
      <c r="G94" s="77"/>
      <c r="H94" s="78" t="e">
        <f>H92+H93</f>
        <v>#NUM!</v>
      </c>
      <c r="I94" s="79" t="s">
        <v>87</v>
      </c>
      <c r="J94" s="77"/>
      <c r="K94" s="78" t="e">
        <f>K92+K93</f>
        <v>#NUM!</v>
      </c>
      <c r="L94" s="79" t="s">
        <v>87</v>
      </c>
      <c r="M94" s="77"/>
      <c r="N94" s="78" t="e">
        <f>N92+N93</f>
        <v>#NUM!</v>
      </c>
      <c r="O94" s="79" t="s">
        <v>87</v>
      </c>
      <c r="P94" s="77"/>
      <c r="Q94" s="78" t="e">
        <f>Q92+Q93</f>
        <v>#NUM!</v>
      </c>
      <c r="R94" s="79" t="s">
        <v>87</v>
      </c>
      <c r="S94" s="79"/>
      <c r="T94" s="78" t="e">
        <f>T92+T93</f>
        <v>#NUM!</v>
      </c>
      <c r="U94" s="75"/>
      <c r="V94" s="75" t="e">
        <f>V92+U93</f>
        <v>#NUM!</v>
      </c>
    </row>
    <row r="95" spans="1:22" x14ac:dyDescent="0.25">
      <c r="A95" s="51">
        <v>46</v>
      </c>
      <c r="B95" s="69" t="s">
        <v>102</v>
      </c>
      <c r="C95" s="82" t="s">
        <v>62</v>
      </c>
      <c r="D95" s="74" t="e">
        <f>IF(OR(C96="DQ",C96="DNS"),"-",IF(C96=SMALL((C96,F96,I96,L96,O96,R96),1),1,IF(C96=SMALL((C96,F96,I96,L96,O96,R96),2),2,IF(C96=SMALL((C96,F96,I96,L96,O96,R96),3),3,IF(C96=SMALL((C96,F96,I96,L96,O96,R96),4),4,IF(C96=SMALL((C96,F96,I96,L96,O96,R96),5),5,IF(C96=SMALL((C96,F96,I96,L96,O96,R96),6),6)))))))</f>
        <v>#NUM!</v>
      </c>
      <c r="E95" s="15" t="e">
        <f>IF(ISTEXT(D95),0,7-D95)</f>
        <v>#NUM!</v>
      </c>
      <c r="F95" s="82" t="s">
        <v>62</v>
      </c>
      <c r="G95" s="74" t="e">
        <f>IF(OR(F96="DQ",F96="DNS"),"-",IF(F96=SMALL((C96,F96,I96,L96,O96,R96),1),1,IF(F96=SMALL((C96,F96,I96,L96,O96,R96),2),2,IF(F96=SMALL((C96,F96,I96,L96,O96,R96),3),3,IF(F96=SMALL((C96,F96,I96,L96,O96,R96),4),4,IF(F96=SMALL((C96,F96,I96,L96,O96,R96),5),5,IF(F96=SMALL((C96,F96,I96,L96,O96,R96),6),6)))))))</f>
        <v>#NUM!</v>
      </c>
      <c r="H95" s="9" t="e">
        <f>IF(ISTEXT(G95),0,7-G95)</f>
        <v>#NUM!</v>
      </c>
      <c r="I95" s="82" t="s">
        <v>62</v>
      </c>
      <c r="J95" s="74" t="e">
        <f>IF(OR(I96="DQ",I96="DNS"),"-",IF(I96=SMALL((C96,F96,I96,L96,O96,R96),1),1,IF(I96=SMALL((C96,F96,I96,L96,O96,R96),2),2,IF(I96=SMALL((C96,F96,I96,L96,O96,R96),3),3,IF(I96=SMALL((C96,F96,I96,L96,O96,R96),4),4,IF(I96=SMALL((C96,F96,I96,L96,O96,R96),5),5,IF(I96=SMALL((C96,F96,I96,L96,O96,R96),6),6)))))))</f>
        <v>#NUM!</v>
      </c>
      <c r="K95" s="9" t="e">
        <f>IF(ISTEXT(J95),0,7-J95)</f>
        <v>#NUM!</v>
      </c>
      <c r="L95" s="82" t="s">
        <v>62</v>
      </c>
      <c r="M95" s="74" t="e">
        <f>IF(OR(L96="DQ",L96="DNS"),"-",IF(L96=SMALL((C96,F96,I96,L96,O96,R96),1),1,IF(L96=SMALL((C96,F96,I96,L96,O96,R96),2),2,IF(L96=SMALL((C96,F96,I96,L96,O96,R96),3),3,IF(L96=SMALL((C96,F96,I96,L96,O96,R96),4),4,IF(L96=SMALL((C96,F96,I96,L96,O96,R96),5),5,IF(L96=SMALL((C96,F96,I96,L96,O96,R96),6),6)))))))</f>
        <v>#NUM!</v>
      </c>
      <c r="N95" s="9" t="e">
        <f>IF(ISTEXT(M95),0,7-M95)</f>
        <v>#NUM!</v>
      </c>
      <c r="O95" s="82" t="s">
        <v>62</v>
      </c>
      <c r="P95" s="74" t="e">
        <f>IF(OR(O96="DQ",O96="DNS"),"-",IF(O96=SMALL((C96,F96,I96,L96,O96,R96),1),1,IF(O96=SMALL((C96,F96,I96,L96,O96,R96),2),2,IF(O96=SMALL((C96,F96,I96,L96,O96,R96),3),3,IF(O96=SMALL((C96,F96,I96,L96,O96,R96),4),4,IF(O96=SMALL((C96,F96,I96,L96,O96,R96),5),5,IF(O96=SMALL((C96,F96,I96,L96,O96,R96),6),6)))))))</f>
        <v>#NUM!</v>
      </c>
      <c r="Q95" s="9" t="e">
        <f>IF(ISTEXT(P95),0,7-P95)</f>
        <v>#NUM!</v>
      </c>
      <c r="R95" s="82" t="s">
        <v>62</v>
      </c>
      <c r="S95" s="74" t="e">
        <f>IF(OR(R96="DQ",R96="DNS"),"-",IF(R96=SMALL((C96,F96,I96,L96,O96,R96),1),1,IF(R96=SMALL((C96,F96,I96,L96,O96,R96),2),2,IF(R96=SMALL((C96,F96,I96,L96,O96,R96),3),3,IF(R96=SMALL((C96,F96,I96,L96,O96,R96),4),4,IF(R96=SMALL((C96,F96,I96,L96,O96,R96),5),5,IF(R96=SMALL((C96,F96,I96,L96,O96,R96),6),6)))))))</f>
        <v>#NUM!</v>
      </c>
      <c r="T95" s="9" t="e">
        <f>IF(ISTEXT(S95),0,7-S95)</f>
        <v>#NUM!</v>
      </c>
      <c r="U95" s="80" t="e">
        <f>T95+Q95+N95+K95+H95+E95</f>
        <v>#NUM!</v>
      </c>
      <c r="V95" s="80"/>
    </row>
    <row r="96" spans="1:22" ht="16.5" x14ac:dyDescent="0.3">
      <c r="A96" s="52"/>
      <c r="B96" s="69" t="s">
        <v>26</v>
      </c>
      <c r="C96" s="79" t="s">
        <v>87</v>
      </c>
      <c r="D96" s="77"/>
      <c r="E96" s="9" t="e">
        <f>SUM(E94+E95)</f>
        <v>#NUM!</v>
      </c>
      <c r="F96" s="79" t="s">
        <v>87</v>
      </c>
      <c r="G96" s="77"/>
      <c r="H96" s="78" t="e">
        <f>H94+H95</f>
        <v>#NUM!</v>
      </c>
      <c r="I96" s="79" t="s">
        <v>87</v>
      </c>
      <c r="J96" s="77"/>
      <c r="K96" s="78" t="e">
        <f>K94+K95</f>
        <v>#NUM!</v>
      </c>
      <c r="L96" s="79" t="s">
        <v>87</v>
      </c>
      <c r="M96" s="77"/>
      <c r="N96" s="78" t="e">
        <f>N94+N95</f>
        <v>#NUM!</v>
      </c>
      <c r="O96" s="79" t="s">
        <v>87</v>
      </c>
      <c r="P96" s="77"/>
      <c r="Q96" s="78" t="e">
        <f>Q94+Q95</f>
        <v>#NUM!</v>
      </c>
      <c r="R96" s="79" t="s">
        <v>87</v>
      </c>
      <c r="S96" s="79"/>
      <c r="T96" s="78" t="e">
        <f>T94+T95</f>
        <v>#NUM!</v>
      </c>
      <c r="U96" s="80"/>
      <c r="V96" s="80" t="e">
        <f>V94+U95</f>
        <v>#NUM!</v>
      </c>
    </row>
    <row r="97" spans="1:22" x14ac:dyDescent="0.25">
      <c r="A97" s="51">
        <v>47</v>
      </c>
      <c r="B97" s="17" t="s">
        <v>100</v>
      </c>
      <c r="C97" s="54" t="s">
        <v>62</v>
      </c>
      <c r="D97" s="74" t="e">
        <f>IF(OR(C98="DQ",C98="DNS"),"-",IF(C98=SMALL((C98,F98,I98,L98,O98,R98),1),1,IF(C98=SMALL((C98,F98,I98,L98,O98,R98),2),2,IF(C98=SMALL((C98,F98,I98,L98,O98,R98),3),3,IF(C98=SMALL((C98,F98,I98,L98,O98,R98),4),4,IF(C98=SMALL((C98,F98,I98,L98,O98,R98),5),5,IF(C98=SMALL((C98,F98,I98,L98,O98,R98),6),6)))))))</f>
        <v>#NUM!</v>
      </c>
      <c r="E97" s="15" t="e">
        <f>IF(ISTEXT(D97),0,7-D97)</f>
        <v>#NUM!</v>
      </c>
      <c r="F97" s="54" t="s">
        <v>62</v>
      </c>
      <c r="G97" s="74" t="e">
        <f>IF(OR(F98="DQ",F98="DNS"),"-",IF(F98=SMALL((C98,F98,I98,L98,O98,R98),1),1,IF(F98=SMALL((C98,F98,I98,L98,O98,R98),2),2,IF(F98=SMALL((C98,F98,I98,L98,O98,R98),3),3,IF(F98=SMALL((C98,F98,I98,L98,O98,R98),4),4,IF(F98=SMALL((C98,F98,I98,L98,O98,R98),5),5,IF(F98=SMALL((C98,F98,I98,L98,O98,R98),6),6)))))))</f>
        <v>#NUM!</v>
      </c>
      <c r="H97" s="9" t="e">
        <f>IF(ISTEXT(G97),0,7-G97)</f>
        <v>#NUM!</v>
      </c>
      <c r="I97" s="54" t="s">
        <v>62</v>
      </c>
      <c r="J97" s="74" t="e">
        <f>IF(OR(I98="DQ",I98="DNS"),"-",IF(I98=SMALL((C98,F98,I98,L98,O98,R98),1),1,IF(I98=SMALL((C98,F98,I98,L98,O98,R98),2),2,IF(I98=SMALL((C98,F98,I98,L98,O98,R98),3),3,IF(I98=SMALL((C98,F98,I98,L98,O98,R98),4),4,IF(I98=SMALL((C98,F98,I98,L98,O98,R98),5),5,IF(I98=SMALL((C98,F98,I98,L98,O98,R98),6),6)))))))</f>
        <v>#NUM!</v>
      </c>
      <c r="K97" s="9" t="e">
        <f>IF(ISTEXT(J97),0,7-J97)</f>
        <v>#NUM!</v>
      </c>
      <c r="L97" s="54" t="s">
        <v>62</v>
      </c>
      <c r="M97" s="74" t="e">
        <f>IF(OR(L98="DQ",L98="DNS"),"-",IF(L98=SMALL((C98,F98,I98,L98,O98,R98),1),1,IF(L98=SMALL((C98,F98,I98,L98,O98,R98),2),2,IF(L98=SMALL((C98,F98,I98,L98,O98,R98),3),3,IF(L98=SMALL((C98,F98,I98,L98,O98,R98),4),4,IF(L98=SMALL((C98,F98,I98,L98,O98,R98),5),5,IF(L98=SMALL((C98,F98,I98,L98,O98,R98),6),6)))))))</f>
        <v>#NUM!</v>
      </c>
      <c r="N97" s="9" t="e">
        <f>IF(ISTEXT(M97),0,7-M97)</f>
        <v>#NUM!</v>
      </c>
      <c r="O97" s="54" t="s">
        <v>62</v>
      </c>
      <c r="P97" s="74" t="e">
        <f>IF(OR(O98="DQ",O98="DNS"),"-",IF(O98=SMALL((C98,F98,I98,L98,O98,R98),1),1,IF(O98=SMALL((C98,F98,I98,L98,O98,R98),2),2,IF(O98=SMALL((C98,F98,I98,L98,O98,R98),3),3,IF(O98=SMALL((C98,F98,I98,L98,O98,R98),4),4,IF(O98=SMALL((C98,F98,I98,L98,O98,R98),5),5,IF(O98=SMALL((C98,F98,I98,L98,O98,R98),6),6)))))))</f>
        <v>#NUM!</v>
      </c>
      <c r="Q97" s="9" t="e">
        <f>IF(ISTEXT(P97),0,7-P97)</f>
        <v>#NUM!</v>
      </c>
      <c r="R97" s="54" t="s">
        <v>62</v>
      </c>
      <c r="S97" s="74" t="e">
        <f>IF(OR(R98="DQ",R98="DNS"),"-",IF(R98=SMALL((C98,F98,I98,L98,O98,R98),1),1,IF(R98=SMALL((C98,F98,I98,L98,O98,R98),2),2,IF(R98=SMALL((C98,F98,I98,L98,O98,R98),3),3,IF(R98=SMALL((C98,F98,I98,L98,O98,R98),4),4,IF(R98=SMALL((C98,F98,I98,L98,O98,R98),5),5,IF(R98=SMALL((C98,F98,I98,L98,O98,R98),6),6)))))))</f>
        <v>#NUM!</v>
      </c>
      <c r="T97" s="9" t="e">
        <f>IF(ISTEXT(S97),0,7-S97)</f>
        <v>#NUM!</v>
      </c>
      <c r="U97" s="75" t="e">
        <f>T97+Q97+N97+K97+H97+E97</f>
        <v>#NUM!</v>
      </c>
      <c r="V97" s="75"/>
    </row>
    <row r="98" spans="1:22" ht="16.5" x14ac:dyDescent="0.3">
      <c r="A98" s="52"/>
      <c r="B98" s="20" t="s">
        <v>29</v>
      </c>
      <c r="C98" s="79" t="s">
        <v>87</v>
      </c>
      <c r="D98" s="77"/>
      <c r="E98" s="9" t="e">
        <f>SUM(E96+E97)</f>
        <v>#NUM!</v>
      </c>
      <c r="F98" s="79" t="s">
        <v>87</v>
      </c>
      <c r="G98" s="77"/>
      <c r="H98" s="78" t="e">
        <f>H96+H97</f>
        <v>#NUM!</v>
      </c>
      <c r="I98" s="79" t="s">
        <v>87</v>
      </c>
      <c r="J98" s="77"/>
      <c r="K98" s="78" t="e">
        <f>K96+K97</f>
        <v>#NUM!</v>
      </c>
      <c r="L98" s="79" t="s">
        <v>87</v>
      </c>
      <c r="M98" s="77"/>
      <c r="N98" s="78" t="e">
        <f>N96+N97</f>
        <v>#NUM!</v>
      </c>
      <c r="O98" s="79" t="s">
        <v>87</v>
      </c>
      <c r="P98" s="77"/>
      <c r="Q98" s="78" t="e">
        <f>Q96+Q97</f>
        <v>#NUM!</v>
      </c>
      <c r="R98" s="79" t="s">
        <v>87</v>
      </c>
      <c r="S98" s="79"/>
      <c r="T98" s="78" t="e">
        <f>T96+T97</f>
        <v>#NUM!</v>
      </c>
      <c r="U98" s="75"/>
      <c r="V98" s="75" t="e">
        <f>V96+U97</f>
        <v>#NUM!</v>
      </c>
    </row>
    <row r="99" spans="1:22" x14ac:dyDescent="0.25">
      <c r="A99" s="51">
        <v>48</v>
      </c>
      <c r="B99" s="69" t="s">
        <v>101</v>
      </c>
      <c r="C99" s="82" t="s">
        <v>62</v>
      </c>
      <c r="D99" s="74" t="e">
        <f>IF(OR(C100="DQ",C100="DNS"),"-",IF(C100=SMALL((C100,F100,I100,L100,O100,R100),1),1,IF(C100=SMALL((C100,F100,I100,L100,O100,R100),2),2,IF(C100=SMALL((C100,F100,I100,L100,O100,R100),3),3,IF(C100=SMALL((C100,F100,I100,L100,O100,R100),4),4,IF(C100=SMALL((C100,F100,I100,L100,O100,R100),5),5,IF(C100=SMALL((C100,F100,I100,L100,O100,R100),6),6)))))))</f>
        <v>#NUM!</v>
      </c>
      <c r="E99" s="15" t="e">
        <f>IF(ISTEXT(D99),0,7-D99)</f>
        <v>#NUM!</v>
      </c>
      <c r="F99" s="82" t="s">
        <v>62</v>
      </c>
      <c r="G99" s="74" t="e">
        <f>IF(OR(F100="DQ",F100="DNS"),"-",IF(F100=SMALL((C100,F100,I100,L100,O100,R100),1),1,IF(F100=SMALL((C100,F100,I100,L100,O100,R100),2),2,IF(F100=SMALL((C100,F100,I100,L100,O100,R100),3),3,IF(F100=SMALL((C100,F100,I100,L100,O100,R100),4),4,IF(F100=SMALL((C100,F100,I100,L100,O100,R100),5),5,IF(F100=SMALL((C100,F100,I100,L100,O100,R100),6),6)))))))</f>
        <v>#NUM!</v>
      </c>
      <c r="H99" s="9" t="e">
        <f>IF(ISTEXT(G99),0,7-G99)</f>
        <v>#NUM!</v>
      </c>
      <c r="I99" s="82" t="s">
        <v>62</v>
      </c>
      <c r="J99" s="74" t="e">
        <f>IF(OR(I100="DQ",I100="DNS"),"-",IF(I100=SMALL((C100,F100,I100,L100,O100,R100),1),1,IF(I100=SMALL((C100,F100,I100,L100,O100,R100),2),2,IF(I100=SMALL((C100,F100,I100,L100,O100,R100),3),3,IF(I100=SMALL((C100,F100,I100,L100,O100,R100),4),4,IF(I100=SMALL((C100,F100,I100,L100,O100,R100),5),5,IF(I100=SMALL((C100,F100,I100,L100,O100,R100),6),6)))))))</f>
        <v>#NUM!</v>
      </c>
      <c r="K99" s="9" t="e">
        <f>IF(ISTEXT(J99),0,7-J99)</f>
        <v>#NUM!</v>
      </c>
      <c r="L99" s="82" t="s">
        <v>62</v>
      </c>
      <c r="M99" s="74" t="e">
        <f>IF(OR(L100="DQ",L100="DNS"),"-",IF(L100=SMALL((C100,F100,I100,L100,O100,R100),1),1,IF(L100=SMALL((C100,F100,I100,L100,O100,R100),2),2,IF(L100=SMALL((C100,F100,I100,L100,O100,R100),3),3,IF(L100=SMALL((C100,F100,I100,L100,O100,R100),4),4,IF(L100=SMALL((C100,F100,I100,L100,O100,R100),5),5,IF(L100=SMALL((C100,F100,I100,L100,O100,R100),6),6)))))))</f>
        <v>#NUM!</v>
      </c>
      <c r="N99" s="9" t="e">
        <f>IF(ISTEXT(M99),0,7-M99)</f>
        <v>#NUM!</v>
      </c>
      <c r="O99" s="82" t="s">
        <v>62</v>
      </c>
      <c r="P99" s="74" t="e">
        <f>IF(OR(O100="DQ",O100="DNS"),"-",IF(O100=SMALL((C100,F100,I100,L100,O100,R100),1),1,IF(O100=SMALL((C100,F100,I100,L100,O100,R100),2),2,IF(O100=SMALL((C100,F100,I100,L100,O100,R100),3),3,IF(O100=SMALL((C100,F100,I100,L100,O100,R100),4),4,IF(O100=SMALL((C100,F100,I100,L100,O100,R100),5),5,IF(O100=SMALL((C100,F100,I100,L100,O100,R100),6),6)))))))</f>
        <v>#NUM!</v>
      </c>
      <c r="Q99" s="9" t="e">
        <f>IF(ISTEXT(P99),0,7-P99)</f>
        <v>#NUM!</v>
      </c>
      <c r="R99" s="82" t="s">
        <v>62</v>
      </c>
      <c r="S99" s="74" t="e">
        <f>IF(OR(R100="DQ",R100="DNS"),"-",IF(R100=SMALL((C100,F100,I100,L100,O100,R100),1),1,IF(R100=SMALL((C100,F100,I100,L100,O100,R100),2),2,IF(R100=SMALL((C100,F100,I100,L100,O100,R100),3),3,IF(R100=SMALL((C100,F100,I100,L100,O100,R100),4),4,IF(R100=SMALL((C100,F100,I100,L100,O100,R100),5),5,IF(R100=SMALL((C100,F100,I100,L100,O100,R100),6),6)))))))</f>
        <v>#NUM!</v>
      </c>
      <c r="T99" s="9" t="e">
        <f>IF(ISTEXT(S99),0,7-S99)</f>
        <v>#NUM!</v>
      </c>
      <c r="U99" s="80" t="e">
        <f>T99+Q99+N99+K99+H99+E99</f>
        <v>#NUM!</v>
      </c>
      <c r="V99" s="80"/>
    </row>
    <row r="100" spans="1:22" ht="16.5" x14ac:dyDescent="0.3">
      <c r="A100" s="52"/>
      <c r="B100" s="69" t="s">
        <v>29</v>
      </c>
      <c r="C100" s="79" t="s">
        <v>87</v>
      </c>
      <c r="D100" s="77"/>
      <c r="E100" s="9" t="e">
        <f>SUM(E98+E99)</f>
        <v>#NUM!</v>
      </c>
      <c r="F100" s="79" t="s">
        <v>87</v>
      </c>
      <c r="G100" s="77"/>
      <c r="H100" s="78" t="e">
        <f>H98+H99</f>
        <v>#NUM!</v>
      </c>
      <c r="I100" s="79" t="s">
        <v>87</v>
      </c>
      <c r="J100" s="77"/>
      <c r="K100" s="78" t="e">
        <f>K98+K99</f>
        <v>#NUM!</v>
      </c>
      <c r="L100" s="79" t="s">
        <v>87</v>
      </c>
      <c r="M100" s="77"/>
      <c r="N100" s="78" t="e">
        <f>N98+N99</f>
        <v>#NUM!</v>
      </c>
      <c r="O100" s="79" t="s">
        <v>87</v>
      </c>
      <c r="P100" s="77"/>
      <c r="Q100" s="78" t="e">
        <f>Q98+Q99</f>
        <v>#NUM!</v>
      </c>
      <c r="R100" s="79" t="s">
        <v>87</v>
      </c>
      <c r="S100" s="79"/>
      <c r="T100" s="78" t="e">
        <f>T98+T99</f>
        <v>#NUM!</v>
      </c>
      <c r="U100" s="80"/>
      <c r="V100" s="80" t="e">
        <f>V98+U99</f>
        <v>#NUM!</v>
      </c>
    </row>
    <row r="101" spans="1:22" x14ac:dyDescent="0.25">
      <c r="A101" s="53">
        <v>49</v>
      </c>
      <c r="B101" s="17" t="s">
        <v>97</v>
      </c>
      <c r="C101" s="54" t="s">
        <v>62</v>
      </c>
      <c r="D101" s="74" t="e">
        <f>IF(OR(C102="DQ",C102="DNS"),"-",IF(C102=SMALL((C102,F102,I102,L102,O102,R102),1),1,IF(C102=SMALL((C102,F102,I102,L102,O102,R102),2),2,IF(C102=SMALL((C102,F102,I102,L102,O102,R102),3),3,IF(C102=SMALL((C102,F102,I102,L102,O102,R102),4),4,IF(C102=SMALL((C102,F102,I102,L102,O102,R102),5),5,IF(C102=SMALL((C102,F102,I102,L102,O102,R102),6),6)))))))</f>
        <v>#NUM!</v>
      </c>
      <c r="E101" s="15" t="e">
        <f>IF(ISTEXT(D101),0,7-D101)</f>
        <v>#NUM!</v>
      </c>
      <c r="F101" s="54" t="s">
        <v>62</v>
      </c>
      <c r="G101" s="74" t="e">
        <f>IF(OR(F102="DQ",F102="DNS"),"-",IF(F102=SMALL((C102,F102,I102,L102,O102,R102),1),1,IF(F102=SMALL((C102,F102,I102,L102,O102,R102),2),2,IF(F102=SMALL((C102,F102,I102,L102,O102,R102),3),3,IF(F102=SMALL((C102,F102,I102,L102,O102,R102),4),4,IF(F102=SMALL((C102,F102,I102,L102,O102,R102),5),5,IF(F102=SMALL((C102,F102,I102,L102,O102,R102),6),6)))))))</f>
        <v>#NUM!</v>
      </c>
      <c r="H101" s="9" t="e">
        <f>IF(ISTEXT(G101),0,7-G101)</f>
        <v>#NUM!</v>
      </c>
      <c r="I101" s="54" t="s">
        <v>62</v>
      </c>
      <c r="J101" s="74" t="e">
        <f>IF(OR(I102="DQ",I102="DNS"),"-",IF(I102=SMALL((C102,F102,I102,L102,O102,R102),1),1,IF(I102=SMALL((C102,F102,I102,L102,O102,R102),2),2,IF(I102=SMALL((C102,F102,I102,L102,O102,R102),3),3,IF(I102=SMALL((C102,F102,I102,L102,O102,R102),4),4,IF(I102=SMALL((C102,F102,I102,L102,O102,R102),5),5,IF(I102=SMALL((C102,F102,I102,L102,O102,R102),6),6)))))))</f>
        <v>#NUM!</v>
      </c>
      <c r="K101" s="9" t="e">
        <f>IF(ISTEXT(J101),0,7-J101)</f>
        <v>#NUM!</v>
      </c>
      <c r="L101" s="54" t="s">
        <v>62</v>
      </c>
      <c r="M101" s="74" t="e">
        <f>IF(OR(L102="DQ",L102="DNS"),"-",IF(L102=SMALL((C102,F102,I102,L102,O102,R102),1),1,IF(L102=SMALL((C102,F102,I102,L102,O102,R102),2),2,IF(L102=SMALL((C102,F102,I102,L102,O102,R102),3),3,IF(L102=SMALL((C102,F102,I102,L102,O102,R102),4),4,IF(L102=SMALL((C102,F102,I102,L102,O102,R102),5),5,IF(L102=SMALL((C102,F102,I102,L102,O102,R102),6),6)))))))</f>
        <v>#NUM!</v>
      </c>
      <c r="N101" s="9" t="e">
        <f>IF(ISTEXT(M101),0,7-M101)</f>
        <v>#NUM!</v>
      </c>
      <c r="O101" s="54" t="s">
        <v>62</v>
      </c>
      <c r="P101" s="74" t="e">
        <f>IF(OR(O102="DQ",O102="DNS"),"-",IF(O102=SMALL((C102,F102,I102,L102,O102,R102),1),1,IF(O102=SMALL((C102,F102,I102,L102,O102,R102),2),2,IF(O102=SMALL((C102,F102,I102,L102,O102,R102),3),3,IF(O102=SMALL((C102,F102,I102,L102,O102,R102),4),4,IF(O102=SMALL((C102,F102,I102,L102,O102,R102),5),5,IF(O102=SMALL((C102,F102,I102,L102,O102,R102),6),6)))))))</f>
        <v>#NUM!</v>
      </c>
      <c r="Q101" s="9" t="e">
        <f>IF(ISTEXT(P101),0,7-P101)</f>
        <v>#NUM!</v>
      </c>
      <c r="R101" s="54" t="s">
        <v>62</v>
      </c>
      <c r="S101" s="74" t="e">
        <f>IF(OR(R102="DQ",R102="DNS"),"-",IF(R102=SMALL((C102,F102,I102,L102,O102,R102),1),1,IF(R102=SMALL((C102,F102,I102,L102,O102,R102),2),2,IF(R102=SMALL((C102,F102,I102,L102,O102,R102),3),3,IF(R102=SMALL((C102,F102,I102,L102,O102,R102),4),4,IF(R102=SMALL((C102,F102,I102,L102,O102,R102),5),5,IF(R102=SMALL((C102,F102,I102,L102,O102,R102),6),6)))))))</f>
        <v>#NUM!</v>
      </c>
      <c r="T101" s="9" t="e">
        <f>IF(ISTEXT(S101),0,7-S101)</f>
        <v>#NUM!</v>
      </c>
      <c r="U101" s="75" t="e">
        <f>T101+Q101+N101+K101+H101+E101</f>
        <v>#NUM!</v>
      </c>
      <c r="V101" s="75"/>
    </row>
    <row r="102" spans="1:22" ht="16.5" x14ac:dyDescent="0.3">
      <c r="A102" s="52"/>
      <c r="B102" s="20" t="s">
        <v>44</v>
      </c>
      <c r="C102" s="79"/>
      <c r="D102" s="77"/>
      <c r="E102" s="9" t="e">
        <f>SUM(E100+E101)</f>
        <v>#NUM!</v>
      </c>
      <c r="F102" s="79"/>
      <c r="G102" s="77"/>
      <c r="H102" s="78" t="e">
        <f>H100+H101</f>
        <v>#NUM!</v>
      </c>
      <c r="I102" s="83"/>
      <c r="J102" s="77"/>
      <c r="K102" s="78" t="e">
        <f>K100+K101</f>
        <v>#NUM!</v>
      </c>
      <c r="L102" s="79"/>
      <c r="M102" s="77"/>
      <c r="N102" s="78" t="e">
        <f>N100+N101</f>
        <v>#NUM!</v>
      </c>
      <c r="O102" s="79"/>
      <c r="P102" s="77"/>
      <c r="Q102" s="78" t="e">
        <f>Q100+Q101</f>
        <v>#NUM!</v>
      </c>
      <c r="R102" s="79"/>
      <c r="S102" s="79"/>
      <c r="T102" s="78" t="e">
        <f>T100+T101</f>
        <v>#NUM!</v>
      </c>
      <c r="U102" s="75"/>
      <c r="V102" s="75" t="e">
        <f>V100+U101</f>
        <v>#NUM!</v>
      </c>
    </row>
    <row r="103" spans="1:22" x14ac:dyDescent="0.25">
      <c r="A103" s="51">
        <v>50</v>
      </c>
      <c r="B103" s="69" t="s">
        <v>98</v>
      </c>
      <c r="C103" s="82" t="s">
        <v>62</v>
      </c>
      <c r="D103" s="74" t="e">
        <f>IF(OR(C104="DQ",C104="DNS"),"-",IF(C104=SMALL((C104,F104,I104,L104,O104,R104),1),1,IF(C104=SMALL((C104,F104,I104,L104,O104,R104),2),2,IF(C104=SMALL((C104,F104,I104,L104,O104,R104),3),3,IF(C104=SMALL((C104,F104,I104,L104,O104,R104),4),4,IF(C104=SMALL((C104,F104,I104,L104,O104,R104),5),5,IF(C104=SMALL((C104,F104,I104,L104,O104,R104),6),6)))))))</f>
        <v>#NUM!</v>
      </c>
      <c r="E103" s="15" t="e">
        <f>IF(ISTEXT(D103),0,7-D103)</f>
        <v>#NUM!</v>
      </c>
      <c r="F103" s="82" t="s">
        <v>62</v>
      </c>
      <c r="G103" s="74" t="e">
        <f>IF(OR(F104="DQ",F104="DNS"),"-",IF(F104=SMALL((C104,F104,I104,L104,O104,R104),1),1,IF(F104=SMALL((C104,F104,I104,L104,O104,R104),2),2,IF(F104=SMALL((C104,F104,I104,L104,O104,R104),3),3,IF(F104=SMALL((C104,F104,I104,L104,O104,R104),4),4,IF(F104=SMALL((C104,F104,I104,L104,O104,R104),5),5,IF(F104=SMALL((C104,F104,I104,L104,O104,R104),6),6)))))))</f>
        <v>#NUM!</v>
      </c>
      <c r="H103" s="9" t="e">
        <f>IF(ISTEXT(G103),0,7-G103)</f>
        <v>#NUM!</v>
      </c>
      <c r="I103" s="82" t="s">
        <v>62</v>
      </c>
      <c r="J103" s="74" t="e">
        <f>IF(OR(I104="DQ",I104="DNS"),"-",IF(I104=SMALL((C104,F104,I104,L104,O104,R104),1),1,IF(I104=SMALL((C104,F104,I104,L104,O104,R104),2),2,IF(I104=SMALL((C104,F104,I104,L104,O104,R104),3),3,IF(I104=SMALL((C104,F104,I104,L104,O104,R104),4),4,IF(I104=SMALL((C104,F104,I104,L104,O104,R104),5),5,IF(I104=SMALL((C104,F104,I104,L104,O104,R104),6),6)))))))</f>
        <v>#NUM!</v>
      </c>
      <c r="K103" s="9" t="e">
        <f>IF(ISTEXT(J103),0,7-J103)</f>
        <v>#NUM!</v>
      </c>
      <c r="L103" s="82" t="s">
        <v>62</v>
      </c>
      <c r="M103" s="74" t="e">
        <f>IF(OR(L104="DQ",L104="DNS"),"-",IF(L104=SMALL((C104,F104,I104,L104,O104,R104),1),1,IF(L104=SMALL((C104,F104,I104,L104,O104,R104),2),2,IF(L104=SMALL((C104,F104,I104,L104,O104,R104),3),3,IF(L104=SMALL((C104,F104,I104,L104,O104,R104),4),4,IF(L104=SMALL((C104,F104,I104,L104,O104,R104),5),5,IF(L104=SMALL((C104,F104,I104,L104,O104,R104),6),6)))))))</f>
        <v>#NUM!</v>
      </c>
      <c r="N103" s="9" t="e">
        <f>IF(ISTEXT(M103),0,7-M103)</f>
        <v>#NUM!</v>
      </c>
      <c r="O103" s="82" t="s">
        <v>62</v>
      </c>
      <c r="P103" s="74" t="e">
        <f>IF(OR(O104="DQ",O104="DNS"),"-",IF(O104=SMALL((C104,F104,I104,L104,O104,R104),1),1,IF(O104=SMALL((C104,F104,I104,L104,O104,R104),2),2,IF(O104=SMALL((C104,F104,I104,L104,O104,R104),3),3,IF(O104=SMALL((C104,F104,I104,L104,O104,R104),4),4,IF(O104=SMALL((C104,F104,I104,L104,O104,R104),5),5,IF(O104=SMALL((C104,F104,I104,L104,O104,R104),6),6)))))))</f>
        <v>#NUM!</v>
      </c>
      <c r="Q103" s="9" t="e">
        <f>IF(ISTEXT(P103),0,7-P103)</f>
        <v>#NUM!</v>
      </c>
      <c r="R103" s="82" t="s">
        <v>62</v>
      </c>
      <c r="S103" s="74" t="e">
        <f>IF(OR(R104="DQ",R104="DNS"),"-",IF(R104=SMALL((C104,F104,I104,L104,O104,R104),1),1,IF(R104=SMALL((C104,F104,I104,L104,O104,R104),2),2,IF(R104=SMALL((C104,F104,I104,L104,O104,R104),3),3,IF(R104=SMALL((C104,F104,I104,L104,O104,R104),4),4,IF(R104=SMALL((C104,F104,I104,L104,O104,R104),5),5,IF(R104=SMALL((C104,F104,I104,L104,O104,R104),6),6)))))))</f>
        <v>#NUM!</v>
      </c>
      <c r="T103" s="9" t="e">
        <f>IF(ISTEXT(S103),0,7-S103)</f>
        <v>#NUM!</v>
      </c>
      <c r="U103" s="75" t="e">
        <f>T103+Q103+N103+K103+H103+E103</f>
        <v>#NUM!</v>
      </c>
      <c r="V103" s="80"/>
    </row>
    <row r="104" spans="1:22" ht="16.5" x14ac:dyDescent="0.3">
      <c r="A104" s="52"/>
      <c r="B104" s="69" t="s">
        <v>44</v>
      </c>
      <c r="C104" s="79"/>
      <c r="D104" s="77"/>
      <c r="E104" s="9" t="e">
        <f>SUM(E102+E103)</f>
        <v>#NUM!</v>
      </c>
      <c r="F104" s="79"/>
      <c r="G104" s="77"/>
      <c r="H104" s="78" t="e">
        <f>SUM(H102+H103)</f>
        <v>#NUM!</v>
      </c>
      <c r="I104" s="79"/>
      <c r="J104" s="77"/>
      <c r="K104" s="78" t="e">
        <f>K102+K103</f>
        <v>#NUM!</v>
      </c>
      <c r="L104" s="79"/>
      <c r="M104" s="77"/>
      <c r="N104" s="78" t="e">
        <f>N102+N103</f>
        <v>#NUM!</v>
      </c>
      <c r="O104" s="79"/>
      <c r="P104" s="77"/>
      <c r="Q104" s="78" t="e">
        <f>Q102+Q103</f>
        <v>#NUM!</v>
      </c>
      <c r="R104" s="79"/>
      <c r="S104" s="79"/>
      <c r="T104" s="78" t="e">
        <f>T102+T103</f>
        <v>#NUM!</v>
      </c>
      <c r="U104" s="80"/>
      <c r="V104" s="80" t="e">
        <f>V102+U103</f>
        <v>#NUM!</v>
      </c>
    </row>
    <row r="105" spans="1:22" ht="16.5" thickBot="1" x14ac:dyDescent="0.3">
      <c r="A105" s="49"/>
      <c r="B105" s="13" t="s">
        <v>53</v>
      </c>
      <c r="C105" s="12" t="str">
        <f>+C4</f>
        <v>Name 1</v>
      </c>
      <c r="D105" s="71"/>
      <c r="E105" s="15" t="e">
        <f>+E104</f>
        <v>#NUM!</v>
      </c>
      <c r="F105" s="12" t="str">
        <f>+F4</f>
        <v>Name 2</v>
      </c>
      <c r="G105" s="71"/>
      <c r="H105" s="15" t="e">
        <f>+H104</f>
        <v>#NUM!</v>
      </c>
      <c r="I105" s="12" t="str">
        <f>+I4</f>
        <v>Name 3</v>
      </c>
      <c r="J105" s="71"/>
      <c r="K105" s="15" t="e">
        <f>+K104</f>
        <v>#NUM!</v>
      </c>
      <c r="L105" s="12" t="str">
        <f>+L4</f>
        <v>Name 4</v>
      </c>
      <c r="M105" s="71"/>
      <c r="N105" s="15" t="e">
        <f>+N104</f>
        <v>#NUM!</v>
      </c>
      <c r="O105" s="15" t="str">
        <f>+O4</f>
        <v>Name 5</v>
      </c>
      <c r="P105" s="71"/>
      <c r="Q105" s="15" t="e">
        <f>+Q104</f>
        <v>#NUM!</v>
      </c>
      <c r="R105" s="15" t="str">
        <f>+R4</f>
        <v>Name 6</v>
      </c>
      <c r="S105" s="71"/>
      <c r="T105" s="15" t="e">
        <f>+T104</f>
        <v>#NUM!</v>
      </c>
      <c r="U105" s="13"/>
      <c r="V105" s="13"/>
    </row>
    <row r="106" spans="1:22" s="64" customFormat="1" ht="16.5" thickBot="1" x14ac:dyDescent="0.3">
      <c r="C106" s="65"/>
      <c r="D106" s="41"/>
      <c r="E106" s="66"/>
      <c r="F106" s="65" t="s">
        <v>87</v>
      </c>
      <c r="G106" s="41"/>
      <c r="H106" s="66"/>
      <c r="I106" s="65" t="s">
        <v>87</v>
      </c>
      <c r="J106" s="41"/>
      <c r="K106" s="66"/>
      <c r="L106" s="65"/>
      <c r="M106" s="41"/>
      <c r="N106" s="66"/>
      <c r="O106" s="65"/>
      <c r="P106" s="41"/>
      <c r="Q106" s="66"/>
      <c r="R106" s="65"/>
      <c r="S106" s="41"/>
      <c r="T106" s="73"/>
    </row>
    <row r="107" spans="1:22" x14ac:dyDescent="0.25">
      <c r="A107" s="9" t="s">
        <v>54</v>
      </c>
      <c r="B107" s="21" t="s">
        <v>63</v>
      </c>
      <c r="C107" s="22"/>
      <c r="D107" s="23"/>
      <c r="E107" s="24"/>
      <c r="F107" s="22"/>
      <c r="G107" s="25"/>
      <c r="H107" s="26" t="s">
        <v>86</v>
      </c>
      <c r="I107" s="95" t="s">
        <v>55</v>
      </c>
      <c r="J107" s="96"/>
      <c r="K107" s="97"/>
      <c r="L107" s="22" t="s">
        <v>56</v>
      </c>
    </row>
    <row r="108" spans="1:22" x14ac:dyDescent="0.25">
      <c r="A108" s="9">
        <v>1</v>
      </c>
      <c r="B108" s="6" t="str">
        <f>C4</f>
        <v>Name 1</v>
      </c>
      <c r="C108" s="27" t="e">
        <f>E24</f>
        <v>#NUM!</v>
      </c>
      <c r="D108" s="28"/>
      <c r="E108" s="29"/>
      <c r="F108" s="27"/>
      <c r="G108" s="30"/>
      <c r="H108" s="45" t="s">
        <v>57</v>
      </c>
      <c r="I108" s="91"/>
      <c r="J108" s="92"/>
      <c r="K108" s="93"/>
      <c r="L108" s="27"/>
      <c r="M108" s="29"/>
      <c r="N108" s="29"/>
      <c r="O108" s="31"/>
    </row>
    <row r="109" spans="1:22" x14ac:dyDescent="0.25">
      <c r="A109" s="9">
        <v>2</v>
      </c>
      <c r="B109" s="6" t="str">
        <f>F4</f>
        <v>Name 2</v>
      </c>
      <c r="C109" s="27" t="e">
        <f>H24</f>
        <v>#NUM!</v>
      </c>
      <c r="D109" s="28"/>
      <c r="E109" s="29"/>
      <c r="F109" s="27"/>
      <c r="G109" s="30"/>
      <c r="H109" s="45" t="s">
        <v>58</v>
      </c>
      <c r="I109" s="91"/>
      <c r="J109" s="92"/>
      <c r="K109" s="93"/>
      <c r="L109" s="27"/>
      <c r="M109" s="29"/>
      <c r="N109" s="29"/>
      <c r="O109" s="31"/>
    </row>
    <row r="110" spans="1:22" x14ac:dyDescent="0.25">
      <c r="A110" s="9">
        <v>3</v>
      </c>
      <c r="B110" s="6" t="str">
        <f>I4</f>
        <v>Name 3</v>
      </c>
      <c r="C110" s="27" t="e">
        <f>K24</f>
        <v>#NUM!</v>
      </c>
      <c r="D110" s="28"/>
      <c r="E110" s="29"/>
      <c r="F110" s="27"/>
      <c r="G110" s="30"/>
      <c r="H110" s="45" t="s">
        <v>59</v>
      </c>
      <c r="I110" s="91"/>
      <c r="J110" s="92"/>
      <c r="K110" s="93"/>
      <c r="L110" s="27"/>
      <c r="M110" s="29"/>
      <c r="N110" s="29"/>
      <c r="O110" s="31"/>
    </row>
    <row r="111" spans="1:22" x14ac:dyDescent="0.25">
      <c r="A111" s="9">
        <v>4</v>
      </c>
      <c r="B111" s="6" t="str">
        <f>L4</f>
        <v>Name 4</v>
      </c>
      <c r="C111" s="27" t="e">
        <f>N24</f>
        <v>#NUM!</v>
      </c>
      <c r="D111" s="28"/>
      <c r="E111" s="29"/>
      <c r="F111" s="27"/>
      <c r="G111" s="30"/>
      <c r="H111" s="45" t="s">
        <v>60</v>
      </c>
      <c r="I111" s="91"/>
      <c r="J111" s="92"/>
      <c r="K111" s="93"/>
      <c r="L111" s="27"/>
      <c r="M111" s="29"/>
      <c r="N111" s="29"/>
      <c r="O111" s="31"/>
    </row>
    <row r="112" spans="1:22" x14ac:dyDescent="0.25">
      <c r="A112" s="9">
        <v>5</v>
      </c>
      <c r="B112" s="6" t="str">
        <f>O4</f>
        <v>Name 5</v>
      </c>
      <c r="C112" s="27" t="e">
        <f>Q24</f>
        <v>#NUM!</v>
      </c>
      <c r="D112" s="28"/>
      <c r="E112" s="29"/>
      <c r="F112" s="27"/>
      <c r="G112" s="30"/>
      <c r="H112" s="45" t="s">
        <v>0</v>
      </c>
      <c r="I112" s="91"/>
      <c r="J112" s="92"/>
      <c r="K112" s="93"/>
      <c r="L112" s="27"/>
      <c r="M112" s="29"/>
      <c r="N112" s="29"/>
      <c r="O112" s="31"/>
    </row>
    <row r="113" spans="1:15" x14ac:dyDescent="0.25">
      <c r="A113" s="9">
        <v>6</v>
      </c>
      <c r="B113" s="6" t="str">
        <f>R4</f>
        <v>Name 6</v>
      </c>
      <c r="C113" s="27" t="e">
        <f>T24</f>
        <v>#NUM!</v>
      </c>
      <c r="D113" s="28"/>
      <c r="E113" s="29"/>
      <c r="F113" s="27"/>
      <c r="G113" s="30"/>
      <c r="H113" s="45" t="s">
        <v>1</v>
      </c>
      <c r="I113" s="91"/>
      <c r="J113" s="92"/>
      <c r="K113" s="93"/>
      <c r="L113" s="27"/>
      <c r="M113" s="29"/>
      <c r="N113" s="29"/>
      <c r="O113" s="31"/>
    </row>
    <row r="114" spans="1:15" x14ac:dyDescent="0.25">
      <c r="A114" s="9"/>
      <c r="B114" s="40" t="s">
        <v>2</v>
      </c>
      <c r="C114" s="27" t="e">
        <f>SUM(C108:C113)</f>
        <v>#NUM!</v>
      </c>
      <c r="F114" s="27"/>
      <c r="I114" s="31" t="s">
        <v>3</v>
      </c>
      <c r="J114" s="29"/>
      <c r="K114" s="32"/>
      <c r="L114" s="27">
        <f>SUM(L108:L113)</f>
        <v>0</v>
      </c>
    </row>
    <row r="115" spans="1:15" x14ac:dyDescent="0.25">
      <c r="A115" s="33"/>
      <c r="B115" s="34"/>
      <c r="C115" s="35"/>
      <c r="F115" s="35"/>
      <c r="L115" s="35"/>
    </row>
    <row r="116" spans="1:15" x14ac:dyDescent="0.25">
      <c r="A116" s="9" t="s">
        <v>54</v>
      </c>
      <c r="B116" s="21" t="s">
        <v>64</v>
      </c>
      <c r="C116" s="36"/>
      <c r="F116" s="36"/>
      <c r="H116" s="9" t="s">
        <v>54</v>
      </c>
      <c r="I116" s="86" t="s">
        <v>66</v>
      </c>
      <c r="J116" s="87"/>
      <c r="K116" s="87"/>
      <c r="L116" s="36"/>
    </row>
    <row r="117" spans="1:15" x14ac:dyDescent="0.25">
      <c r="A117" s="9">
        <v>1</v>
      </c>
      <c r="B117" s="6" t="str">
        <f>C4</f>
        <v>Name 1</v>
      </c>
      <c r="C117" s="27" t="e">
        <f>E44</f>
        <v>#NUM!</v>
      </c>
      <c r="F117" s="27"/>
      <c r="H117" s="9">
        <v>1</v>
      </c>
      <c r="I117" s="88" t="str">
        <f>C4</f>
        <v>Name 1</v>
      </c>
      <c r="J117" s="89"/>
      <c r="K117" s="90"/>
      <c r="L117" s="27" t="e">
        <f>E84</f>
        <v>#NUM!</v>
      </c>
      <c r="M117" s="29"/>
      <c r="N117" s="29"/>
      <c r="O117" s="31"/>
    </row>
    <row r="118" spans="1:15" x14ac:dyDescent="0.25">
      <c r="A118" s="9">
        <v>2</v>
      </c>
      <c r="B118" s="6" t="str">
        <f>F4</f>
        <v>Name 2</v>
      </c>
      <c r="C118" s="27" t="e">
        <f>H44</f>
        <v>#NUM!</v>
      </c>
      <c r="F118" s="27"/>
      <c r="H118" s="9">
        <v>2</v>
      </c>
      <c r="I118" s="88" t="str">
        <f>F4</f>
        <v>Name 2</v>
      </c>
      <c r="J118" s="89"/>
      <c r="K118" s="90"/>
      <c r="L118" s="27" t="e">
        <f>H84</f>
        <v>#NUM!</v>
      </c>
      <c r="M118" s="29"/>
      <c r="N118" s="29"/>
      <c r="O118" s="31"/>
    </row>
    <row r="119" spans="1:15" x14ac:dyDescent="0.25">
      <c r="A119" s="9">
        <v>3</v>
      </c>
      <c r="B119" s="6" t="str">
        <f>I4</f>
        <v>Name 3</v>
      </c>
      <c r="C119" s="27" t="e">
        <f>K44</f>
        <v>#NUM!</v>
      </c>
      <c r="F119" s="27"/>
      <c r="H119" s="9">
        <v>3</v>
      </c>
      <c r="I119" s="88" t="str">
        <f>I4</f>
        <v>Name 3</v>
      </c>
      <c r="J119" s="89"/>
      <c r="K119" s="90"/>
      <c r="L119" s="27" t="e">
        <f>K84</f>
        <v>#NUM!</v>
      </c>
      <c r="M119" s="29"/>
      <c r="N119" s="29"/>
      <c r="O119" s="31"/>
    </row>
    <row r="120" spans="1:15" x14ac:dyDescent="0.25">
      <c r="A120" s="9">
        <v>4</v>
      </c>
      <c r="B120" s="6" t="str">
        <f>L4</f>
        <v>Name 4</v>
      </c>
      <c r="C120" s="27" t="e">
        <f>N44</f>
        <v>#NUM!</v>
      </c>
      <c r="F120" s="27"/>
      <c r="H120" s="9">
        <v>4</v>
      </c>
      <c r="I120" s="88" t="str">
        <f>L4</f>
        <v>Name 4</v>
      </c>
      <c r="J120" s="89"/>
      <c r="K120" s="90"/>
      <c r="L120" s="27" t="e">
        <f>N84</f>
        <v>#NUM!</v>
      </c>
      <c r="M120" s="29"/>
      <c r="N120" s="29"/>
      <c r="O120" s="31"/>
    </row>
    <row r="121" spans="1:15" x14ac:dyDescent="0.25">
      <c r="A121" s="9">
        <v>5</v>
      </c>
      <c r="B121" s="6" t="str">
        <f>O4</f>
        <v>Name 5</v>
      </c>
      <c r="C121" s="27" t="e">
        <f>Q44</f>
        <v>#NUM!</v>
      </c>
      <c r="F121" s="27"/>
      <c r="H121" s="9">
        <v>5</v>
      </c>
      <c r="I121" s="88" t="str">
        <f>O4</f>
        <v>Name 5</v>
      </c>
      <c r="J121" s="89"/>
      <c r="K121" s="90"/>
      <c r="L121" s="27" t="e">
        <f>Q84</f>
        <v>#NUM!</v>
      </c>
    </row>
    <row r="122" spans="1:15" x14ac:dyDescent="0.25">
      <c r="A122" s="9">
        <v>6</v>
      </c>
      <c r="B122" s="6" t="str">
        <f>R4</f>
        <v>Name 6</v>
      </c>
      <c r="C122" s="27" t="e">
        <f>T44</f>
        <v>#NUM!</v>
      </c>
      <c r="F122" s="27"/>
      <c r="H122" s="9">
        <v>6</v>
      </c>
      <c r="I122" s="88" t="str">
        <f>R4</f>
        <v>Name 6</v>
      </c>
      <c r="J122" s="89"/>
      <c r="K122" s="90"/>
      <c r="L122" s="27" t="e">
        <f>T84</f>
        <v>#NUM!</v>
      </c>
    </row>
    <row r="123" spans="1:15" x14ac:dyDescent="0.25">
      <c r="A123" s="9"/>
      <c r="B123" s="40" t="s">
        <v>2</v>
      </c>
      <c r="C123" s="27" t="e">
        <f>SUM(C117:C122)</f>
        <v>#NUM!</v>
      </c>
      <c r="F123" s="27"/>
      <c r="H123" s="9"/>
      <c r="I123" s="85" t="s">
        <v>2</v>
      </c>
      <c r="J123" s="85"/>
      <c r="K123" s="85"/>
      <c r="L123" s="27" t="e">
        <f>SUM(L117:L122)</f>
        <v>#NUM!</v>
      </c>
    </row>
    <row r="124" spans="1:15" x14ac:dyDescent="0.25">
      <c r="A124" s="37"/>
      <c r="B124" s="38"/>
      <c r="C124" s="39"/>
      <c r="F124" s="39"/>
      <c r="L124" s="39"/>
    </row>
    <row r="125" spans="1:15" x14ac:dyDescent="0.25">
      <c r="A125" s="9" t="s">
        <v>54</v>
      </c>
      <c r="B125" s="21" t="s">
        <v>65</v>
      </c>
      <c r="C125" s="36"/>
      <c r="F125" s="36"/>
      <c r="H125" s="9" t="s">
        <v>54</v>
      </c>
      <c r="I125" s="86" t="s">
        <v>67</v>
      </c>
      <c r="J125" s="87"/>
      <c r="K125" s="87"/>
      <c r="L125" s="36"/>
    </row>
    <row r="126" spans="1:15" x14ac:dyDescent="0.25">
      <c r="A126" s="9">
        <v>1</v>
      </c>
      <c r="B126" s="6" t="str">
        <f>C4</f>
        <v>Name 1</v>
      </c>
      <c r="C126" s="27" t="e">
        <f>E64</f>
        <v>#NUM!</v>
      </c>
      <c r="F126" s="27"/>
      <c r="H126" s="9">
        <v>1</v>
      </c>
      <c r="I126" s="91" t="str">
        <f>C4</f>
        <v>Name 1</v>
      </c>
      <c r="J126" s="92"/>
      <c r="K126" s="93"/>
      <c r="L126" s="27" t="e">
        <f>E105</f>
        <v>#NUM!</v>
      </c>
    </row>
    <row r="127" spans="1:15" x14ac:dyDescent="0.25">
      <c r="A127" s="9">
        <v>2</v>
      </c>
      <c r="B127" s="6" t="str">
        <f>F4</f>
        <v>Name 2</v>
      </c>
      <c r="C127" s="27" t="e">
        <f>H64</f>
        <v>#NUM!</v>
      </c>
      <c r="F127" s="27"/>
      <c r="H127" s="9">
        <v>2</v>
      </c>
      <c r="I127" s="91" t="str">
        <f>F4</f>
        <v>Name 2</v>
      </c>
      <c r="J127" s="92"/>
      <c r="K127" s="93"/>
      <c r="L127" s="27" t="e">
        <f>H105</f>
        <v>#NUM!</v>
      </c>
    </row>
    <row r="128" spans="1:15" x14ac:dyDescent="0.25">
      <c r="A128" s="9">
        <v>3</v>
      </c>
      <c r="B128" s="6" t="str">
        <f>I4</f>
        <v>Name 3</v>
      </c>
      <c r="C128" s="27" t="e">
        <f>K64</f>
        <v>#NUM!</v>
      </c>
      <c r="F128" s="27"/>
      <c r="H128" s="9">
        <v>3</v>
      </c>
      <c r="I128" s="91" t="str">
        <f>I4</f>
        <v>Name 3</v>
      </c>
      <c r="J128" s="92"/>
      <c r="K128" s="93"/>
      <c r="L128" s="27" t="e">
        <f>K105</f>
        <v>#NUM!</v>
      </c>
    </row>
    <row r="129" spans="1:12" x14ac:dyDescent="0.25">
      <c r="A129" s="9">
        <v>4</v>
      </c>
      <c r="B129" s="6" t="str">
        <f>L4</f>
        <v>Name 4</v>
      </c>
      <c r="C129" s="27" t="e">
        <f>N64</f>
        <v>#NUM!</v>
      </c>
      <c r="F129" s="27"/>
      <c r="H129" s="9">
        <v>4</v>
      </c>
      <c r="I129" s="91" t="str">
        <f>L4</f>
        <v>Name 4</v>
      </c>
      <c r="J129" s="92"/>
      <c r="K129" s="93"/>
      <c r="L129" s="27" t="e">
        <f>N105</f>
        <v>#NUM!</v>
      </c>
    </row>
    <row r="130" spans="1:12" x14ac:dyDescent="0.25">
      <c r="A130" s="9">
        <v>5</v>
      </c>
      <c r="B130" s="6" t="str">
        <f>O4</f>
        <v>Name 5</v>
      </c>
      <c r="C130" s="27" t="e">
        <f>Q64</f>
        <v>#NUM!</v>
      </c>
      <c r="F130" s="27"/>
      <c r="H130" s="9">
        <v>5</v>
      </c>
      <c r="I130" s="91" t="str">
        <f>O4</f>
        <v>Name 5</v>
      </c>
      <c r="J130" s="92"/>
      <c r="K130" s="93"/>
      <c r="L130" s="27" t="e">
        <f>Q105</f>
        <v>#NUM!</v>
      </c>
    </row>
    <row r="131" spans="1:12" x14ac:dyDescent="0.25">
      <c r="A131" s="9">
        <v>6</v>
      </c>
      <c r="B131" s="6" t="str">
        <f>R4</f>
        <v>Name 6</v>
      </c>
      <c r="C131" s="27" t="e">
        <f>T64</f>
        <v>#NUM!</v>
      </c>
      <c r="F131" s="27"/>
      <c r="H131" s="9">
        <v>6</v>
      </c>
      <c r="I131" s="91" t="str">
        <f>R4</f>
        <v>Name 6</v>
      </c>
      <c r="J131" s="92"/>
      <c r="K131" s="93"/>
      <c r="L131" s="27" t="e">
        <f>T105</f>
        <v>#NUM!</v>
      </c>
    </row>
    <row r="132" spans="1:12" x14ac:dyDescent="0.25">
      <c r="A132" s="9"/>
      <c r="B132" s="40" t="s">
        <v>2</v>
      </c>
      <c r="C132" s="27" t="e">
        <f>SUM(C126:C131)</f>
        <v>#NUM!</v>
      </c>
      <c r="F132" s="27"/>
      <c r="H132" s="9"/>
      <c r="I132" s="85" t="s">
        <v>2</v>
      </c>
      <c r="J132" s="85"/>
      <c r="K132" s="85"/>
      <c r="L132" s="27" t="e">
        <f>SUM(L126:L131)</f>
        <v>#NUM!</v>
      </c>
    </row>
    <row r="133" spans="1:12" x14ac:dyDescent="0.25">
      <c r="A133" s="62"/>
      <c r="B133" s="41"/>
      <c r="C133" s="41"/>
      <c r="F133" s="41"/>
      <c r="L133" s="41"/>
    </row>
    <row r="134" spans="1:12" x14ac:dyDescent="0.25">
      <c r="A134" s="62"/>
      <c r="B134" s="41"/>
      <c r="C134" s="41"/>
      <c r="F134" s="41"/>
      <c r="L134" s="41"/>
    </row>
    <row r="135" spans="1:12" x14ac:dyDescent="0.25">
      <c r="A135" s="62"/>
      <c r="B135" s="41"/>
      <c r="C135" s="41"/>
      <c r="F135" s="41"/>
      <c r="L135" s="41"/>
    </row>
    <row r="136" spans="1:12" x14ac:dyDescent="0.25">
      <c r="A136" s="62"/>
      <c r="B136" s="41"/>
      <c r="C136" s="41"/>
      <c r="F136" s="41"/>
      <c r="L136" s="41"/>
    </row>
    <row r="137" spans="1:12" x14ac:dyDescent="0.25">
      <c r="A137" s="62"/>
      <c r="B137" s="41"/>
      <c r="C137" s="41"/>
      <c r="F137" s="41"/>
      <c r="L137" s="41"/>
    </row>
    <row r="138" spans="1:12" x14ac:dyDescent="0.25">
      <c r="A138" s="62"/>
      <c r="B138" s="41"/>
      <c r="C138" s="41"/>
      <c r="F138" s="41"/>
      <c r="L138" s="41"/>
    </row>
    <row r="139" spans="1:12" x14ac:dyDescent="0.25">
      <c r="A139" s="62"/>
      <c r="B139" s="41"/>
      <c r="C139" s="41"/>
      <c r="F139" s="41"/>
      <c r="L139" s="41"/>
    </row>
    <row r="140" spans="1:12" x14ac:dyDescent="0.25">
      <c r="A140" s="62"/>
      <c r="B140" s="41"/>
      <c r="C140" s="41"/>
      <c r="F140" s="41"/>
      <c r="L140" s="41"/>
    </row>
    <row r="141" spans="1:12" x14ac:dyDescent="0.25">
      <c r="A141" s="62"/>
      <c r="B141" s="41"/>
      <c r="C141" s="41"/>
      <c r="F141" s="41"/>
      <c r="L141" s="41"/>
    </row>
    <row r="142" spans="1:12" x14ac:dyDescent="0.25">
      <c r="A142" s="62"/>
      <c r="B142" s="41"/>
      <c r="C142" s="41"/>
      <c r="F142" s="41"/>
      <c r="L142" s="41"/>
    </row>
    <row r="143" spans="1:12" x14ac:dyDescent="0.25">
      <c r="A143" s="42"/>
    </row>
    <row r="144" spans="1:12" x14ac:dyDescent="0.25">
      <c r="A144" s="42"/>
    </row>
    <row r="145" spans="1:1" x14ac:dyDescent="0.25">
      <c r="A145" s="42"/>
    </row>
    <row r="146" spans="1:1" x14ac:dyDescent="0.25">
      <c r="A146" s="42"/>
    </row>
    <row r="147" spans="1:1" x14ac:dyDescent="0.25">
      <c r="A147" s="42"/>
    </row>
    <row r="148" spans="1:1" x14ac:dyDescent="0.25">
      <c r="A148" s="42"/>
    </row>
    <row r="149" spans="1:1" x14ac:dyDescent="0.25">
      <c r="A149" s="42"/>
    </row>
  </sheetData>
  <mergeCells count="24">
    <mergeCell ref="I111:K111"/>
    <mergeCell ref="I119:K119"/>
    <mergeCell ref="I120:K120"/>
    <mergeCell ref="I126:K126"/>
    <mergeCell ref="I127:K127"/>
    <mergeCell ref="I121:K121"/>
    <mergeCell ref="I122:K122"/>
    <mergeCell ref="I112:K112"/>
    <mergeCell ref="I113:K113"/>
    <mergeCell ref="I125:K125"/>
    <mergeCell ref="M1:O1"/>
    <mergeCell ref="I107:K107"/>
    <mergeCell ref="I108:K108"/>
    <mergeCell ref="I109:K109"/>
    <mergeCell ref="I110:K110"/>
    <mergeCell ref="I132:K132"/>
    <mergeCell ref="I116:K116"/>
    <mergeCell ref="I123:K123"/>
    <mergeCell ref="I117:K117"/>
    <mergeCell ref="I118:K118"/>
    <mergeCell ref="I130:K130"/>
    <mergeCell ref="I131:K131"/>
    <mergeCell ref="I128:K128"/>
    <mergeCell ref="I129:K129"/>
  </mergeCells>
  <phoneticPr fontId="2" type="noConversion"/>
  <conditionalFormatting sqref="C6">
    <cfRule type="cellIs" dxfId="677" priority="1018" operator="equal">
      <formula>"DNS"</formula>
    </cfRule>
    <cfRule type="cellIs" dxfId="676" priority="1019" operator="equal">
      <formula>"DQ"</formula>
    </cfRule>
  </conditionalFormatting>
  <conditionalFormatting sqref="C8">
    <cfRule type="cellIs" dxfId="675" priority="1017" operator="equal">
      <formula>"DQ"</formula>
    </cfRule>
    <cfRule type="cellIs" dxfId="674" priority="1016" operator="equal">
      <formula>"DNS"</formula>
    </cfRule>
  </conditionalFormatting>
  <conditionalFormatting sqref="C10">
    <cfRule type="cellIs" dxfId="673" priority="1005" operator="equal">
      <formula>"DQ"</formula>
    </cfRule>
    <cfRule type="cellIs" dxfId="672" priority="1004" operator="equal">
      <formula>"DNS"</formula>
    </cfRule>
  </conditionalFormatting>
  <conditionalFormatting sqref="C12">
    <cfRule type="cellIs" dxfId="671" priority="993" operator="equal">
      <formula>"DQ"</formula>
    </cfRule>
    <cfRule type="cellIs" dxfId="670" priority="992" operator="equal">
      <formula>"DNS"</formula>
    </cfRule>
  </conditionalFormatting>
  <conditionalFormatting sqref="C14">
    <cfRule type="cellIs" dxfId="669" priority="981" operator="equal">
      <formula>"DQ"</formula>
    </cfRule>
    <cfRule type="cellIs" dxfId="668" priority="980" operator="equal">
      <formula>"DNS"</formula>
    </cfRule>
  </conditionalFormatting>
  <conditionalFormatting sqref="C16">
    <cfRule type="cellIs" dxfId="667" priority="968" operator="equal">
      <formula>"DNS"</formula>
    </cfRule>
    <cfRule type="cellIs" dxfId="666" priority="969" operator="equal">
      <formula>"DQ"</formula>
    </cfRule>
  </conditionalFormatting>
  <conditionalFormatting sqref="C18">
    <cfRule type="cellIs" dxfId="665" priority="957" operator="equal">
      <formula>"DQ"</formula>
    </cfRule>
    <cfRule type="cellIs" dxfId="664" priority="956" operator="equal">
      <formula>"DNS"</formula>
    </cfRule>
  </conditionalFormatting>
  <conditionalFormatting sqref="C20">
    <cfRule type="cellIs" dxfId="663" priority="945" operator="equal">
      <formula>"DQ"</formula>
    </cfRule>
    <cfRule type="cellIs" dxfId="662" priority="944" operator="equal">
      <formula>"DNS"</formula>
    </cfRule>
  </conditionalFormatting>
  <conditionalFormatting sqref="C22">
    <cfRule type="cellIs" dxfId="661" priority="932" operator="equal">
      <formula>"DNS"</formula>
    </cfRule>
    <cfRule type="cellIs" dxfId="660" priority="933" operator="equal">
      <formula>"DQ"</formula>
    </cfRule>
  </conditionalFormatting>
  <conditionalFormatting sqref="C24">
    <cfRule type="cellIs" dxfId="659" priority="920" operator="equal">
      <formula>"DNS"</formula>
    </cfRule>
    <cfRule type="cellIs" dxfId="658" priority="921" operator="equal">
      <formula>"DQ"</formula>
    </cfRule>
  </conditionalFormatting>
  <conditionalFormatting sqref="C26">
    <cfRule type="cellIs" dxfId="657" priority="908" operator="equal">
      <formula>"DNS"</formula>
    </cfRule>
    <cfRule type="cellIs" dxfId="656" priority="909" operator="equal">
      <formula>"DQ"</formula>
    </cfRule>
  </conditionalFormatting>
  <conditionalFormatting sqref="C28">
    <cfRule type="cellIs" dxfId="655" priority="897" operator="equal">
      <formula>"DQ"</formula>
    </cfRule>
    <cfRule type="cellIs" dxfId="654" priority="896" operator="equal">
      <formula>"DNS"</formula>
    </cfRule>
  </conditionalFormatting>
  <conditionalFormatting sqref="C30">
    <cfRule type="cellIs" dxfId="653" priority="884" operator="equal">
      <formula>"DNS"</formula>
    </cfRule>
    <cfRule type="cellIs" dxfId="652" priority="885" operator="equal">
      <formula>"DQ"</formula>
    </cfRule>
  </conditionalFormatting>
  <conditionalFormatting sqref="C32">
    <cfRule type="cellIs" dxfId="651" priority="872" operator="equal">
      <formula>"DNS"</formula>
    </cfRule>
    <cfRule type="cellIs" dxfId="650" priority="873" operator="equal">
      <formula>"DQ"</formula>
    </cfRule>
  </conditionalFormatting>
  <conditionalFormatting sqref="C34">
    <cfRule type="cellIs" dxfId="649" priority="860" operator="equal">
      <formula>"DNS"</formula>
    </cfRule>
    <cfRule type="cellIs" dxfId="648" priority="861" operator="equal">
      <formula>"DQ"</formula>
    </cfRule>
  </conditionalFormatting>
  <conditionalFormatting sqref="C36">
    <cfRule type="cellIs" dxfId="647" priority="848" operator="equal">
      <formula>"DNS"</formula>
    </cfRule>
    <cfRule type="cellIs" dxfId="646" priority="849" operator="equal">
      <formula>"DQ"</formula>
    </cfRule>
  </conditionalFormatting>
  <conditionalFormatting sqref="C38">
    <cfRule type="cellIs" dxfId="645" priority="836" operator="equal">
      <formula>"DNS"</formula>
    </cfRule>
    <cfRule type="cellIs" dxfId="644" priority="837" operator="equal">
      <formula>"DQ"</formula>
    </cfRule>
  </conditionalFormatting>
  <conditionalFormatting sqref="C40">
    <cfRule type="cellIs" dxfId="643" priority="825" operator="equal">
      <formula>"DQ"</formula>
    </cfRule>
    <cfRule type="cellIs" dxfId="642" priority="824" operator="equal">
      <formula>"DNS"</formula>
    </cfRule>
  </conditionalFormatting>
  <conditionalFormatting sqref="C42">
    <cfRule type="cellIs" dxfId="641" priority="813" operator="equal">
      <formula>"DQ"</formula>
    </cfRule>
    <cfRule type="cellIs" dxfId="640" priority="812" operator="equal">
      <formula>"DNS"</formula>
    </cfRule>
  </conditionalFormatting>
  <conditionalFormatting sqref="C44">
    <cfRule type="cellIs" dxfId="639" priority="801" operator="equal">
      <formula>"DQ"</formula>
    </cfRule>
    <cfRule type="cellIs" dxfId="638" priority="800" operator="equal">
      <formula>"DNS"</formula>
    </cfRule>
  </conditionalFormatting>
  <conditionalFormatting sqref="C46">
    <cfRule type="cellIs" dxfId="637" priority="789" operator="equal">
      <formula>"DQ"</formula>
    </cfRule>
    <cfRule type="cellIs" dxfId="636" priority="788" operator="equal">
      <formula>"DNS"</formula>
    </cfRule>
  </conditionalFormatting>
  <conditionalFormatting sqref="C48">
    <cfRule type="cellIs" dxfId="635" priority="776" operator="equal">
      <formula>"DNS"</formula>
    </cfRule>
    <cfRule type="cellIs" dxfId="634" priority="777" operator="equal">
      <formula>"DQ"</formula>
    </cfRule>
  </conditionalFormatting>
  <conditionalFormatting sqref="C50">
    <cfRule type="cellIs" dxfId="633" priority="765" operator="equal">
      <formula>"DQ"</formula>
    </cfRule>
    <cfRule type="cellIs" dxfId="632" priority="764" operator="equal">
      <formula>"DNS"</formula>
    </cfRule>
  </conditionalFormatting>
  <conditionalFormatting sqref="C52">
    <cfRule type="cellIs" dxfId="631" priority="752" operator="equal">
      <formula>"DNS"</formula>
    </cfRule>
    <cfRule type="cellIs" dxfId="630" priority="753" operator="equal">
      <formula>"DQ"</formula>
    </cfRule>
  </conditionalFormatting>
  <conditionalFormatting sqref="C54">
    <cfRule type="cellIs" dxfId="629" priority="740" operator="equal">
      <formula>"DNS"</formula>
    </cfRule>
    <cfRule type="cellIs" dxfId="628" priority="741" operator="equal">
      <formula>"DQ"</formula>
    </cfRule>
  </conditionalFormatting>
  <conditionalFormatting sqref="C56">
    <cfRule type="cellIs" dxfId="627" priority="729" operator="equal">
      <formula>"DQ"</formula>
    </cfRule>
    <cfRule type="cellIs" dxfId="626" priority="728" operator="equal">
      <formula>"DNS"</formula>
    </cfRule>
  </conditionalFormatting>
  <conditionalFormatting sqref="C58">
    <cfRule type="cellIs" dxfId="625" priority="716" operator="equal">
      <formula>"DNS"</formula>
    </cfRule>
    <cfRule type="cellIs" dxfId="624" priority="717" operator="equal">
      <formula>"DQ"</formula>
    </cfRule>
  </conditionalFormatting>
  <conditionalFormatting sqref="C60">
    <cfRule type="cellIs" dxfId="623" priority="704" operator="equal">
      <formula>"DNS"</formula>
    </cfRule>
    <cfRule type="cellIs" dxfId="622" priority="705" operator="equal">
      <formula>"DQ"</formula>
    </cfRule>
  </conditionalFormatting>
  <conditionalFormatting sqref="C62">
    <cfRule type="cellIs" dxfId="621" priority="692" operator="equal">
      <formula>"DNS"</formula>
    </cfRule>
    <cfRule type="cellIs" dxfId="620" priority="693" operator="equal">
      <formula>"DQ"</formula>
    </cfRule>
  </conditionalFormatting>
  <conditionalFormatting sqref="C64">
    <cfRule type="cellIs" dxfId="619" priority="680" operator="equal">
      <formula>"DNS"</formula>
    </cfRule>
    <cfRule type="cellIs" dxfId="618" priority="681" operator="equal">
      <formula>"DQ"</formula>
    </cfRule>
  </conditionalFormatting>
  <conditionalFormatting sqref="C66">
    <cfRule type="cellIs" dxfId="617" priority="668" operator="equal">
      <formula>"DNS"</formula>
    </cfRule>
    <cfRule type="cellIs" dxfId="616" priority="669" operator="equal">
      <formula>"DQ"</formula>
    </cfRule>
  </conditionalFormatting>
  <conditionalFormatting sqref="C68">
    <cfRule type="cellIs" dxfId="615" priority="656" operator="equal">
      <formula>"DNS"</formula>
    </cfRule>
    <cfRule type="cellIs" dxfId="614" priority="657" operator="equal">
      <formula>"DQ"</formula>
    </cfRule>
  </conditionalFormatting>
  <conditionalFormatting sqref="C70">
    <cfRule type="cellIs" dxfId="613" priority="645" operator="equal">
      <formula>"DQ"</formula>
    </cfRule>
    <cfRule type="cellIs" dxfId="612" priority="644" operator="equal">
      <formula>"DNS"</formula>
    </cfRule>
  </conditionalFormatting>
  <conditionalFormatting sqref="C72">
    <cfRule type="cellIs" dxfId="611" priority="632" operator="equal">
      <formula>"DNS"</formula>
    </cfRule>
    <cfRule type="cellIs" dxfId="610" priority="633" operator="equal">
      <formula>"DQ"</formula>
    </cfRule>
  </conditionalFormatting>
  <conditionalFormatting sqref="C74">
    <cfRule type="cellIs" dxfId="609" priority="621" operator="equal">
      <formula>"DQ"</formula>
    </cfRule>
    <cfRule type="cellIs" dxfId="608" priority="620" operator="equal">
      <formula>"DNS"</formula>
    </cfRule>
  </conditionalFormatting>
  <conditionalFormatting sqref="C76">
    <cfRule type="cellIs" dxfId="607" priority="609" operator="equal">
      <formula>"DQ"</formula>
    </cfRule>
    <cfRule type="cellIs" dxfId="606" priority="608" operator="equal">
      <formula>"DNS"</formula>
    </cfRule>
  </conditionalFormatting>
  <conditionalFormatting sqref="C78">
    <cfRule type="cellIs" dxfId="605" priority="596" operator="equal">
      <formula>"DNS"</formula>
    </cfRule>
    <cfRule type="cellIs" dxfId="604" priority="597" operator="equal">
      <formula>"DQ"</formula>
    </cfRule>
  </conditionalFormatting>
  <conditionalFormatting sqref="C80">
    <cfRule type="cellIs" dxfId="603" priority="584" operator="equal">
      <formula>"DNS"</formula>
    </cfRule>
    <cfRule type="cellIs" dxfId="602" priority="585" operator="equal">
      <formula>"DQ"</formula>
    </cfRule>
  </conditionalFormatting>
  <conditionalFormatting sqref="C82">
    <cfRule type="cellIs" dxfId="601" priority="573" operator="equal">
      <formula>"DQ"</formula>
    </cfRule>
    <cfRule type="cellIs" dxfId="600" priority="572" operator="equal">
      <formula>"DNS"</formula>
    </cfRule>
  </conditionalFormatting>
  <conditionalFormatting sqref="C84">
    <cfRule type="cellIs" dxfId="599" priority="560" operator="equal">
      <formula>"DNS"</formula>
    </cfRule>
    <cfRule type="cellIs" dxfId="598" priority="561" operator="equal">
      <formula>"DQ"</formula>
    </cfRule>
  </conditionalFormatting>
  <conditionalFormatting sqref="C86">
    <cfRule type="cellIs" dxfId="597" priority="548" operator="equal">
      <formula>"DNS"</formula>
    </cfRule>
    <cfRule type="cellIs" dxfId="596" priority="549" operator="equal">
      <formula>"DQ"</formula>
    </cfRule>
  </conditionalFormatting>
  <conditionalFormatting sqref="C88">
    <cfRule type="cellIs" dxfId="595" priority="536" operator="equal">
      <formula>"DNS"</formula>
    </cfRule>
    <cfRule type="cellIs" dxfId="594" priority="537" operator="equal">
      <formula>"DQ"</formula>
    </cfRule>
  </conditionalFormatting>
  <conditionalFormatting sqref="C90">
    <cfRule type="cellIs" dxfId="593" priority="524" operator="equal">
      <formula>"DNS"</formula>
    </cfRule>
    <cfRule type="cellIs" dxfId="592" priority="525" operator="equal">
      <formula>"DQ"</formula>
    </cfRule>
  </conditionalFormatting>
  <conditionalFormatting sqref="C92">
    <cfRule type="cellIs" dxfId="591" priority="513" operator="equal">
      <formula>"DQ"</formula>
    </cfRule>
    <cfRule type="cellIs" dxfId="590" priority="512" operator="equal">
      <formula>"DNS"</formula>
    </cfRule>
  </conditionalFormatting>
  <conditionalFormatting sqref="C94">
    <cfRule type="cellIs" dxfId="589" priority="500" operator="equal">
      <formula>"DNS"</formula>
    </cfRule>
    <cfRule type="cellIs" dxfId="588" priority="501" operator="equal">
      <formula>"DQ"</formula>
    </cfRule>
  </conditionalFormatting>
  <conditionalFormatting sqref="C96">
    <cfRule type="cellIs" dxfId="587" priority="488" operator="equal">
      <formula>"DNS"</formula>
    </cfRule>
    <cfRule type="cellIs" dxfId="586" priority="489" operator="equal">
      <formula>"DQ"</formula>
    </cfRule>
  </conditionalFormatting>
  <conditionalFormatting sqref="C98">
    <cfRule type="cellIs" dxfId="585" priority="477" operator="equal">
      <formula>"DQ"</formula>
    </cfRule>
    <cfRule type="cellIs" dxfId="584" priority="476" operator="equal">
      <formula>"DNS"</formula>
    </cfRule>
  </conditionalFormatting>
  <conditionalFormatting sqref="C100">
    <cfRule type="cellIs" dxfId="583" priority="464" operator="equal">
      <formula>"DNS"</formula>
    </cfRule>
    <cfRule type="cellIs" dxfId="582" priority="465" operator="equal">
      <formula>"DQ"</formula>
    </cfRule>
  </conditionalFormatting>
  <conditionalFormatting sqref="C102">
    <cfRule type="cellIs" dxfId="581" priority="452" operator="equal">
      <formula>"DNS"</formula>
    </cfRule>
    <cfRule type="cellIs" dxfId="580" priority="453" operator="equal">
      <formula>"DQ"</formula>
    </cfRule>
  </conditionalFormatting>
  <conditionalFormatting sqref="C104">
    <cfRule type="cellIs" dxfId="579" priority="440" operator="equal">
      <formula>"DNS"</formula>
    </cfRule>
    <cfRule type="cellIs" dxfId="578" priority="441" operator="equal">
      <formula>"DQ"</formula>
    </cfRule>
  </conditionalFormatting>
  <conditionalFormatting sqref="F6">
    <cfRule type="cellIs" dxfId="577" priority="428" operator="equal">
      <formula>"DNS"</formula>
    </cfRule>
    <cfRule type="cellIs" dxfId="576" priority="429" operator="equal">
      <formula>"DQ"</formula>
    </cfRule>
  </conditionalFormatting>
  <conditionalFormatting sqref="F8">
    <cfRule type="cellIs" dxfId="575" priority="427" operator="equal">
      <formula>"DQ"</formula>
    </cfRule>
    <cfRule type="cellIs" dxfId="574" priority="426" operator="equal">
      <formula>"DNS"</formula>
    </cfRule>
  </conditionalFormatting>
  <conditionalFormatting sqref="F10">
    <cfRule type="cellIs" dxfId="573" priority="424" operator="equal">
      <formula>"DNS"</formula>
    </cfRule>
    <cfRule type="cellIs" dxfId="572" priority="425" operator="equal">
      <formula>"DQ"</formula>
    </cfRule>
  </conditionalFormatting>
  <conditionalFormatting sqref="F12">
    <cfRule type="cellIs" dxfId="571" priority="422" operator="equal">
      <formula>"DNS"</formula>
    </cfRule>
    <cfRule type="cellIs" dxfId="570" priority="423" operator="equal">
      <formula>"DQ"</formula>
    </cfRule>
  </conditionalFormatting>
  <conditionalFormatting sqref="F14">
    <cfRule type="cellIs" dxfId="569" priority="420" operator="equal">
      <formula>"DNS"</formula>
    </cfRule>
    <cfRule type="cellIs" dxfId="568" priority="421" operator="equal">
      <formula>"DQ"</formula>
    </cfRule>
  </conditionalFormatting>
  <conditionalFormatting sqref="F16">
    <cfRule type="cellIs" dxfId="567" priority="419" operator="equal">
      <formula>"DQ"</formula>
    </cfRule>
    <cfRule type="cellIs" dxfId="566" priority="418" operator="equal">
      <formula>"DNS"</formula>
    </cfRule>
  </conditionalFormatting>
  <conditionalFormatting sqref="F18">
    <cfRule type="cellIs" dxfId="565" priority="417" operator="equal">
      <formula>"DQ"</formula>
    </cfRule>
    <cfRule type="cellIs" dxfId="564" priority="416" operator="equal">
      <formula>"DNS"</formula>
    </cfRule>
  </conditionalFormatting>
  <conditionalFormatting sqref="F20">
    <cfRule type="cellIs" dxfId="563" priority="414" operator="equal">
      <formula>"DNS"</formula>
    </cfRule>
    <cfRule type="cellIs" dxfId="562" priority="415" operator="equal">
      <formula>"DQ"</formula>
    </cfRule>
  </conditionalFormatting>
  <conditionalFormatting sqref="F22">
    <cfRule type="cellIs" dxfId="561" priority="413" operator="equal">
      <formula>"DQ"</formula>
    </cfRule>
    <cfRule type="cellIs" dxfId="560" priority="412" operator="equal">
      <formula>"DNS"</formula>
    </cfRule>
  </conditionalFormatting>
  <conditionalFormatting sqref="F24">
    <cfRule type="cellIs" dxfId="559" priority="411" operator="equal">
      <formula>"DQ"</formula>
    </cfRule>
    <cfRule type="cellIs" dxfId="558" priority="410" operator="equal">
      <formula>"DNS"</formula>
    </cfRule>
  </conditionalFormatting>
  <conditionalFormatting sqref="F26">
    <cfRule type="cellIs" dxfId="557" priority="409" operator="equal">
      <formula>"DQ"</formula>
    </cfRule>
    <cfRule type="cellIs" dxfId="556" priority="408" operator="equal">
      <formula>"DNS"</formula>
    </cfRule>
  </conditionalFormatting>
  <conditionalFormatting sqref="F28">
    <cfRule type="cellIs" dxfId="555" priority="407" operator="equal">
      <formula>"DQ"</formula>
    </cfRule>
    <cfRule type="cellIs" dxfId="554" priority="406" operator="equal">
      <formula>"DNS"</formula>
    </cfRule>
  </conditionalFormatting>
  <conditionalFormatting sqref="F30">
    <cfRule type="cellIs" dxfId="553" priority="405" operator="equal">
      <formula>"DQ"</formula>
    </cfRule>
    <cfRule type="cellIs" dxfId="552" priority="404" operator="equal">
      <formula>"DNS"</formula>
    </cfRule>
  </conditionalFormatting>
  <conditionalFormatting sqref="F32">
    <cfRule type="cellIs" dxfId="551" priority="403" operator="equal">
      <formula>"DQ"</formula>
    </cfRule>
    <cfRule type="cellIs" dxfId="550" priority="402" operator="equal">
      <formula>"DNS"</formula>
    </cfRule>
  </conditionalFormatting>
  <conditionalFormatting sqref="F34">
    <cfRule type="cellIs" dxfId="549" priority="400" operator="equal">
      <formula>"DNS"</formula>
    </cfRule>
    <cfRule type="cellIs" dxfId="548" priority="401" operator="equal">
      <formula>"DQ"</formula>
    </cfRule>
  </conditionalFormatting>
  <conditionalFormatting sqref="F36">
    <cfRule type="cellIs" dxfId="547" priority="399" operator="equal">
      <formula>"DQ"</formula>
    </cfRule>
    <cfRule type="cellIs" dxfId="546" priority="398" operator="equal">
      <formula>"DNS"</formula>
    </cfRule>
  </conditionalFormatting>
  <conditionalFormatting sqref="F38">
    <cfRule type="cellIs" dxfId="545" priority="397" operator="equal">
      <formula>"DQ"</formula>
    </cfRule>
    <cfRule type="cellIs" dxfId="544" priority="396" operator="equal">
      <formula>"DNS"</formula>
    </cfRule>
  </conditionalFormatting>
  <conditionalFormatting sqref="F40">
    <cfRule type="cellIs" dxfId="543" priority="395" operator="equal">
      <formula>"DQ"</formula>
    </cfRule>
    <cfRule type="cellIs" dxfId="542" priority="394" operator="equal">
      <formula>"DNS"</formula>
    </cfRule>
  </conditionalFormatting>
  <conditionalFormatting sqref="F42">
    <cfRule type="cellIs" dxfId="541" priority="393" operator="equal">
      <formula>"DQ"</formula>
    </cfRule>
    <cfRule type="cellIs" dxfId="540" priority="392" operator="equal">
      <formula>"DNS"</formula>
    </cfRule>
  </conditionalFormatting>
  <conditionalFormatting sqref="F44">
    <cfRule type="cellIs" dxfId="539" priority="390" operator="equal">
      <formula>"DNS"</formula>
    </cfRule>
    <cfRule type="cellIs" dxfId="538" priority="391" operator="equal">
      <formula>"DQ"</formula>
    </cfRule>
  </conditionalFormatting>
  <conditionalFormatting sqref="F46">
    <cfRule type="cellIs" dxfId="537" priority="389" operator="equal">
      <formula>"DQ"</formula>
    </cfRule>
    <cfRule type="cellIs" dxfId="536" priority="388" operator="equal">
      <formula>"DNS"</formula>
    </cfRule>
  </conditionalFormatting>
  <conditionalFormatting sqref="F48">
    <cfRule type="cellIs" dxfId="535" priority="387" operator="equal">
      <formula>"DQ"</formula>
    </cfRule>
    <cfRule type="cellIs" dxfId="534" priority="386" operator="equal">
      <formula>"DNS"</formula>
    </cfRule>
  </conditionalFormatting>
  <conditionalFormatting sqref="F50">
    <cfRule type="cellIs" dxfId="533" priority="385" operator="equal">
      <formula>"DQ"</formula>
    </cfRule>
    <cfRule type="cellIs" dxfId="532" priority="384" operator="equal">
      <formula>"DNS"</formula>
    </cfRule>
  </conditionalFormatting>
  <conditionalFormatting sqref="F52">
    <cfRule type="cellIs" dxfId="531" priority="383" operator="equal">
      <formula>"DQ"</formula>
    </cfRule>
    <cfRule type="cellIs" dxfId="530" priority="382" operator="equal">
      <formula>"DNS"</formula>
    </cfRule>
  </conditionalFormatting>
  <conditionalFormatting sqref="F54">
    <cfRule type="cellIs" dxfId="529" priority="381" operator="equal">
      <formula>"DQ"</formula>
    </cfRule>
    <cfRule type="cellIs" dxfId="528" priority="380" operator="equal">
      <formula>"DNS"</formula>
    </cfRule>
  </conditionalFormatting>
  <conditionalFormatting sqref="F56">
    <cfRule type="cellIs" dxfId="527" priority="378" operator="equal">
      <formula>"DNS"</formula>
    </cfRule>
    <cfRule type="cellIs" dxfId="526" priority="379" operator="equal">
      <formula>"DQ"</formula>
    </cfRule>
  </conditionalFormatting>
  <conditionalFormatting sqref="F58">
    <cfRule type="cellIs" dxfId="525" priority="377" operator="equal">
      <formula>"DQ"</formula>
    </cfRule>
    <cfRule type="cellIs" dxfId="524" priority="376" operator="equal">
      <formula>"DNS"</formula>
    </cfRule>
  </conditionalFormatting>
  <conditionalFormatting sqref="F60">
    <cfRule type="cellIs" dxfId="523" priority="375" operator="equal">
      <formula>"DQ"</formula>
    </cfRule>
    <cfRule type="cellIs" dxfId="522" priority="374" operator="equal">
      <formula>"DNS"</formula>
    </cfRule>
  </conditionalFormatting>
  <conditionalFormatting sqref="F62">
    <cfRule type="cellIs" dxfId="521" priority="373" operator="equal">
      <formula>"DQ"</formula>
    </cfRule>
    <cfRule type="cellIs" dxfId="520" priority="372" operator="equal">
      <formula>"DNS"</formula>
    </cfRule>
  </conditionalFormatting>
  <conditionalFormatting sqref="F64">
    <cfRule type="cellIs" dxfId="519" priority="371" operator="equal">
      <formula>"DQ"</formula>
    </cfRule>
    <cfRule type="cellIs" dxfId="518" priority="370" operator="equal">
      <formula>"DNS"</formula>
    </cfRule>
  </conditionalFormatting>
  <conditionalFormatting sqref="F66">
    <cfRule type="cellIs" dxfId="517" priority="368" operator="equal">
      <formula>"DNS"</formula>
    </cfRule>
    <cfRule type="cellIs" dxfId="516" priority="369" operator="equal">
      <formula>"DQ"</formula>
    </cfRule>
  </conditionalFormatting>
  <conditionalFormatting sqref="F68">
    <cfRule type="cellIs" dxfId="515" priority="367" operator="equal">
      <formula>"DQ"</formula>
    </cfRule>
    <cfRule type="cellIs" dxfId="514" priority="366" operator="equal">
      <formula>"DNS"</formula>
    </cfRule>
  </conditionalFormatting>
  <conditionalFormatting sqref="F70">
    <cfRule type="cellIs" dxfId="513" priority="365" operator="equal">
      <formula>"DQ"</formula>
    </cfRule>
    <cfRule type="cellIs" dxfId="512" priority="364" operator="equal">
      <formula>"DNS"</formula>
    </cfRule>
  </conditionalFormatting>
  <conditionalFormatting sqref="F72">
    <cfRule type="cellIs" dxfId="511" priority="363" operator="equal">
      <formula>"DQ"</formula>
    </cfRule>
    <cfRule type="cellIs" dxfId="510" priority="362" operator="equal">
      <formula>"DNS"</formula>
    </cfRule>
  </conditionalFormatting>
  <conditionalFormatting sqref="F74">
    <cfRule type="cellIs" dxfId="509" priority="361" operator="equal">
      <formula>"DQ"</formula>
    </cfRule>
    <cfRule type="cellIs" dxfId="508" priority="360" operator="equal">
      <formula>"DNS"</formula>
    </cfRule>
  </conditionalFormatting>
  <conditionalFormatting sqref="F76">
    <cfRule type="cellIs" dxfId="507" priority="358" operator="equal">
      <formula>"DNS"</formula>
    </cfRule>
    <cfRule type="cellIs" dxfId="506" priority="359" operator="equal">
      <formula>"DQ"</formula>
    </cfRule>
  </conditionalFormatting>
  <conditionalFormatting sqref="F78">
    <cfRule type="cellIs" dxfId="505" priority="357" operator="equal">
      <formula>"DQ"</formula>
    </cfRule>
    <cfRule type="cellIs" dxfId="504" priority="356" operator="equal">
      <formula>"DNS"</formula>
    </cfRule>
  </conditionalFormatting>
  <conditionalFormatting sqref="F80">
    <cfRule type="cellIs" dxfId="503" priority="355" operator="equal">
      <formula>"DQ"</formula>
    </cfRule>
    <cfRule type="cellIs" dxfId="502" priority="354" operator="equal">
      <formula>"DNS"</formula>
    </cfRule>
  </conditionalFormatting>
  <conditionalFormatting sqref="F82">
    <cfRule type="cellIs" dxfId="501" priority="353" operator="equal">
      <formula>"DQ"</formula>
    </cfRule>
    <cfRule type="cellIs" dxfId="500" priority="352" operator="equal">
      <formula>"DNS"</formula>
    </cfRule>
  </conditionalFormatting>
  <conditionalFormatting sqref="F84">
    <cfRule type="cellIs" dxfId="499" priority="350" operator="equal">
      <formula>"DNS"</formula>
    </cfRule>
    <cfRule type="cellIs" dxfId="498" priority="351" operator="equal">
      <formula>"DQ"</formula>
    </cfRule>
  </conditionalFormatting>
  <conditionalFormatting sqref="F86">
    <cfRule type="cellIs" dxfId="497" priority="348" operator="equal">
      <formula>"DNS"</formula>
    </cfRule>
    <cfRule type="cellIs" dxfId="496" priority="349" operator="equal">
      <formula>"DQ"</formula>
    </cfRule>
  </conditionalFormatting>
  <conditionalFormatting sqref="F88">
    <cfRule type="cellIs" dxfId="495" priority="346" operator="equal">
      <formula>"DNS"</formula>
    </cfRule>
    <cfRule type="cellIs" dxfId="494" priority="347" operator="equal">
      <formula>"DQ"</formula>
    </cfRule>
  </conditionalFormatting>
  <conditionalFormatting sqref="F90">
    <cfRule type="cellIs" dxfId="493" priority="344" operator="equal">
      <formula>"DNS"</formula>
    </cfRule>
    <cfRule type="cellIs" dxfId="492" priority="345" operator="equal">
      <formula>"DQ"</formula>
    </cfRule>
  </conditionalFormatting>
  <conditionalFormatting sqref="F92">
    <cfRule type="cellIs" dxfId="491" priority="342" operator="equal">
      <formula>"DNS"</formula>
    </cfRule>
    <cfRule type="cellIs" dxfId="490" priority="343" operator="equal">
      <formula>"DQ"</formula>
    </cfRule>
  </conditionalFormatting>
  <conditionalFormatting sqref="F94">
    <cfRule type="cellIs" dxfId="489" priority="340" operator="equal">
      <formula>"DNS"</formula>
    </cfRule>
    <cfRule type="cellIs" dxfId="488" priority="341" operator="equal">
      <formula>"DQ"</formula>
    </cfRule>
  </conditionalFormatting>
  <conditionalFormatting sqref="F96">
    <cfRule type="cellIs" dxfId="487" priority="338" operator="equal">
      <formula>"DNS"</formula>
    </cfRule>
    <cfRule type="cellIs" dxfId="486" priority="339" operator="equal">
      <formula>"DQ"</formula>
    </cfRule>
  </conditionalFormatting>
  <conditionalFormatting sqref="F98">
    <cfRule type="cellIs" dxfId="485" priority="337" operator="equal">
      <formula>"DQ"</formula>
    </cfRule>
    <cfRule type="cellIs" dxfId="484" priority="336" operator="equal">
      <formula>"DNS"</formula>
    </cfRule>
  </conditionalFormatting>
  <conditionalFormatting sqref="F100">
    <cfRule type="cellIs" dxfId="483" priority="334" operator="equal">
      <formula>"DNS"</formula>
    </cfRule>
    <cfRule type="cellIs" dxfId="482" priority="335" operator="equal">
      <formula>"DQ"</formula>
    </cfRule>
  </conditionalFormatting>
  <conditionalFormatting sqref="F102">
    <cfRule type="cellIs" dxfId="481" priority="332" operator="equal">
      <formula>"DNS"</formula>
    </cfRule>
    <cfRule type="cellIs" dxfId="480" priority="333" operator="equal">
      <formula>"DQ"</formula>
    </cfRule>
  </conditionalFormatting>
  <conditionalFormatting sqref="F104">
    <cfRule type="cellIs" dxfId="479" priority="331" operator="equal">
      <formula>"DQ"</formula>
    </cfRule>
    <cfRule type="cellIs" dxfId="478" priority="330" operator="equal">
      <formula>"DNS"</formula>
    </cfRule>
  </conditionalFormatting>
  <conditionalFormatting sqref="I6">
    <cfRule type="cellIs" dxfId="477" priority="436" operator="equal">
      <formula>"DNS"</formula>
    </cfRule>
    <cfRule type="cellIs" dxfId="476" priority="437" operator="equal">
      <formula>"DQ"</formula>
    </cfRule>
  </conditionalFormatting>
  <conditionalFormatting sqref="I8">
    <cfRule type="cellIs" dxfId="475" priority="1026" operator="equal">
      <formula>"DNS"</formula>
    </cfRule>
    <cfRule type="cellIs" dxfId="474" priority="1027" operator="equal">
      <formula>"DQ"</formula>
    </cfRule>
  </conditionalFormatting>
  <conditionalFormatting sqref="I10">
    <cfRule type="cellIs" dxfId="473" priority="1013" operator="equal">
      <formula>"DQ"</formula>
    </cfRule>
    <cfRule type="cellIs" dxfId="472" priority="1012" operator="equal">
      <formula>"DNS"</formula>
    </cfRule>
  </conditionalFormatting>
  <conditionalFormatting sqref="I12">
    <cfRule type="cellIs" dxfId="471" priority="1000" operator="equal">
      <formula>"DNS"</formula>
    </cfRule>
    <cfRule type="cellIs" dxfId="470" priority="1001" operator="equal">
      <formula>"DQ"</formula>
    </cfRule>
  </conditionalFormatting>
  <conditionalFormatting sqref="I14">
    <cfRule type="cellIs" dxfId="469" priority="989" operator="equal">
      <formula>"DQ"</formula>
    </cfRule>
    <cfRule type="cellIs" dxfId="468" priority="988" operator="equal">
      <formula>"DNS"</formula>
    </cfRule>
  </conditionalFormatting>
  <conditionalFormatting sqref="I16">
    <cfRule type="cellIs" dxfId="467" priority="977" operator="equal">
      <formula>"DQ"</formula>
    </cfRule>
    <cfRule type="cellIs" dxfId="466" priority="976" operator="equal">
      <formula>"DNS"</formula>
    </cfRule>
  </conditionalFormatting>
  <conditionalFormatting sqref="I18">
    <cfRule type="cellIs" dxfId="465" priority="965" operator="equal">
      <formula>"DQ"</formula>
    </cfRule>
    <cfRule type="cellIs" dxfId="464" priority="964" operator="equal">
      <formula>"DNS"</formula>
    </cfRule>
  </conditionalFormatting>
  <conditionalFormatting sqref="I20">
    <cfRule type="cellIs" dxfId="463" priority="953" operator="equal">
      <formula>"DQ"</formula>
    </cfRule>
    <cfRule type="cellIs" dxfId="462" priority="952" operator="equal">
      <formula>"DNS"</formula>
    </cfRule>
  </conditionalFormatting>
  <conditionalFormatting sqref="I22">
    <cfRule type="cellIs" dxfId="461" priority="941" operator="equal">
      <formula>"DQ"</formula>
    </cfRule>
    <cfRule type="cellIs" dxfId="460" priority="940" operator="equal">
      <formula>"DNS"</formula>
    </cfRule>
  </conditionalFormatting>
  <conditionalFormatting sqref="I24">
    <cfRule type="cellIs" dxfId="459" priority="928" operator="equal">
      <formula>"DNS"</formula>
    </cfRule>
    <cfRule type="cellIs" dxfId="458" priority="929" operator="equal">
      <formula>"DQ"</formula>
    </cfRule>
  </conditionalFormatting>
  <conditionalFormatting sqref="I26">
    <cfRule type="cellIs" dxfId="457" priority="917" operator="equal">
      <formula>"DQ"</formula>
    </cfRule>
    <cfRule type="cellIs" dxfId="456" priority="916" operator="equal">
      <formula>"DNS"</formula>
    </cfRule>
  </conditionalFormatting>
  <conditionalFormatting sqref="I28">
    <cfRule type="cellIs" dxfId="455" priority="905" operator="equal">
      <formula>"DQ"</formula>
    </cfRule>
    <cfRule type="cellIs" dxfId="454" priority="904" operator="equal">
      <formula>"DNS"</formula>
    </cfRule>
  </conditionalFormatting>
  <conditionalFormatting sqref="I30">
    <cfRule type="cellIs" dxfId="453" priority="893" operator="equal">
      <formula>"DQ"</formula>
    </cfRule>
    <cfRule type="cellIs" dxfId="452" priority="892" operator="equal">
      <formula>"DNS"</formula>
    </cfRule>
  </conditionalFormatting>
  <conditionalFormatting sqref="I32">
    <cfRule type="cellIs" dxfId="451" priority="881" operator="equal">
      <formula>"DQ"</formula>
    </cfRule>
    <cfRule type="cellIs" dxfId="450" priority="880" operator="equal">
      <formula>"DNS"</formula>
    </cfRule>
  </conditionalFormatting>
  <conditionalFormatting sqref="I34">
    <cfRule type="cellIs" dxfId="449" priority="869" operator="equal">
      <formula>"DQ"</formula>
    </cfRule>
    <cfRule type="cellIs" dxfId="448" priority="868" operator="equal">
      <formula>"DNS"</formula>
    </cfRule>
  </conditionalFormatting>
  <conditionalFormatting sqref="I36">
    <cfRule type="cellIs" dxfId="447" priority="857" operator="equal">
      <formula>"DQ"</formula>
    </cfRule>
    <cfRule type="cellIs" dxfId="446" priority="856" operator="equal">
      <formula>"DNS"</formula>
    </cfRule>
  </conditionalFormatting>
  <conditionalFormatting sqref="I38">
    <cfRule type="cellIs" dxfId="445" priority="845" operator="equal">
      <formula>"DQ"</formula>
    </cfRule>
    <cfRule type="cellIs" dxfId="444" priority="844" operator="equal">
      <formula>"DNS"</formula>
    </cfRule>
  </conditionalFormatting>
  <conditionalFormatting sqref="I40">
    <cfRule type="cellIs" dxfId="443" priority="832" operator="equal">
      <formula>"DNS"</formula>
    </cfRule>
    <cfRule type="cellIs" dxfId="442" priority="833" operator="equal">
      <formula>"DQ"</formula>
    </cfRule>
  </conditionalFormatting>
  <conditionalFormatting sqref="I42">
    <cfRule type="cellIs" dxfId="441" priority="821" operator="equal">
      <formula>"DQ"</formula>
    </cfRule>
    <cfRule type="cellIs" dxfId="440" priority="820" operator="equal">
      <formula>"DNS"</formula>
    </cfRule>
  </conditionalFormatting>
  <conditionalFormatting sqref="I44">
    <cfRule type="cellIs" dxfId="439" priority="809" operator="equal">
      <formula>"DQ"</formula>
    </cfRule>
    <cfRule type="cellIs" dxfId="438" priority="808" operator="equal">
      <formula>"DNS"</formula>
    </cfRule>
  </conditionalFormatting>
  <conditionalFormatting sqref="I46">
    <cfRule type="cellIs" dxfId="437" priority="797" operator="equal">
      <formula>"DQ"</formula>
    </cfRule>
    <cfRule type="cellIs" dxfId="436" priority="796" operator="equal">
      <formula>"DNS"</formula>
    </cfRule>
  </conditionalFormatting>
  <conditionalFormatting sqref="I48">
    <cfRule type="cellIs" dxfId="435" priority="785" operator="equal">
      <formula>"DQ"</formula>
    </cfRule>
    <cfRule type="cellIs" dxfId="434" priority="784" operator="equal">
      <formula>"DNS"</formula>
    </cfRule>
  </conditionalFormatting>
  <conditionalFormatting sqref="I50">
    <cfRule type="cellIs" dxfId="433" priority="773" operator="equal">
      <formula>"DQ"</formula>
    </cfRule>
    <cfRule type="cellIs" dxfId="432" priority="772" operator="equal">
      <formula>"DNS"</formula>
    </cfRule>
  </conditionalFormatting>
  <conditionalFormatting sqref="I52">
    <cfRule type="cellIs" dxfId="431" priority="760" operator="equal">
      <formula>"DNS"</formula>
    </cfRule>
    <cfRule type="cellIs" dxfId="430" priority="761" operator="equal">
      <formula>"DQ"</formula>
    </cfRule>
  </conditionalFormatting>
  <conditionalFormatting sqref="I54">
    <cfRule type="cellIs" dxfId="429" priority="748" operator="equal">
      <formula>"DNS"</formula>
    </cfRule>
    <cfRule type="cellIs" dxfId="428" priority="749" operator="equal">
      <formula>"DQ"</formula>
    </cfRule>
  </conditionalFormatting>
  <conditionalFormatting sqref="I56">
    <cfRule type="cellIs" dxfId="427" priority="736" operator="equal">
      <formula>"DNS"</formula>
    </cfRule>
    <cfRule type="cellIs" dxfId="426" priority="737" operator="equal">
      <formula>"DQ"</formula>
    </cfRule>
  </conditionalFormatting>
  <conditionalFormatting sqref="I58">
    <cfRule type="cellIs" dxfId="425" priority="725" operator="equal">
      <formula>"DQ"</formula>
    </cfRule>
    <cfRule type="cellIs" dxfId="424" priority="724" operator="equal">
      <formula>"DNS"</formula>
    </cfRule>
  </conditionalFormatting>
  <conditionalFormatting sqref="I60">
    <cfRule type="cellIs" dxfId="423" priority="713" operator="equal">
      <formula>"DQ"</formula>
    </cfRule>
    <cfRule type="cellIs" dxfId="422" priority="712" operator="equal">
      <formula>"DNS"</formula>
    </cfRule>
  </conditionalFormatting>
  <conditionalFormatting sqref="I62">
    <cfRule type="cellIs" dxfId="421" priority="700" operator="equal">
      <formula>"DNS"</formula>
    </cfRule>
    <cfRule type="cellIs" dxfId="420" priority="701" operator="equal">
      <formula>"DQ"</formula>
    </cfRule>
  </conditionalFormatting>
  <conditionalFormatting sqref="I64">
    <cfRule type="cellIs" dxfId="419" priority="689" operator="equal">
      <formula>"DQ"</formula>
    </cfRule>
    <cfRule type="cellIs" dxfId="418" priority="688" operator="equal">
      <formula>"DNS"</formula>
    </cfRule>
  </conditionalFormatting>
  <conditionalFormatting sqref="I66">
    <cfRule type="cellIs" dxfId="417" priority="676" operator="equal">
      <formula>"DNS"</formula>
    </cfRule>
    <cfRule type="cellIs" dxfId="416" priority="677" operator="equal">
      <formula>"DQ"</formula>
    </cfRule>
  </conditionalFormatting>
  <conditionalFormatting sqref="I68">
    <cfRule type="cellIs" dxfId="415" priority="665" operator="equal">
      <formula>"DQ"</formula>
    </cfRule>
    <cfRule type="cellIs" dxfId="414" priority="664" operator="equal">
      <formula>"DNS"</formula>
    </cfRule>
  </conditionalFormatting>
  <conditionalFormatting sqref="I70">
    <cfRule type="cellIs" dxfId="413" priority="652" operator="equal">
      <formula>"DNS"</formula>
    </cfRule>
    <cfRule type="cellIs" dxfId="412" priority="653" operator="equal">
      <formula>"DQ"</formula>
    </cfRule>
  </conditionalFormatting>
  <conditionalFormatting sqref="I72">
    <cfRule type="cellIs" dxfId="411" priority="640" operator="equal">
      <formula>"DNS"</formula>
    </cfRule>
    <cfRule type="cellIs" dxfId="410" priority="641" operator="equal">
      <formula>"DQ"</formula>
    </cfRule>
  </conditionalFormatting>
  <conditionalFormatting sqref="I74">
    <cfRule type="cellIs" dxfId="409" priority="628" operator="equal">
      <formula>"DNS"</formula>
    </cfRule>
    <cfRule type="cellIs" dxfId="408" priority="629" operator="equal">
      <formula>"DQ"</formula>
    </cfRule>
  </conditionalFormatting>
  <conditionalFormatting sqref="I76">
    <cfRule type="cellIs" dxfId="407" priority="616" operator="equal">
      <formula>"DNS"</formula>
    </cfRule>
    <cfRule type="cellIs" dxfId="406" priority="617" operator="equal">
      <formula>"DQ"</formula>
    </cfRule>
  </conditionalFormatting>
  <conditionalFormatting sqref="I78">
    <cfRule type="cellIs" dxfId="405" priority="604" operator="equal">
      <formula>"DNS"</formula>
    </cfRule>
    <cfRule type="cellIs" dxfId="404" priority="605" operator="equal">
      <formula>"DQ"</formula>
    </cfRule>
  </conditionalFormatting>
  <conditionalFormatting sqref="I80">
    <cfRule type="cellIs" dxfId="403" priority="592" operator="equal">
      <formula>"DNS"</formula>
    </cfRule>
    <cfRule type="cellIs" dxfId="402" priority="593" operator="equal">
      <formula>"DQ"</formula>
    </cfRule>
  </conditionalFormatting>
  <conditionalFormatting sqref="I82">
    <cfRule type="cellIs" dxfId="401" priority="580" operator="equal">
      <formula>"DNS"</formula>
    </cfRule>
    <cfRule type="cellIs" dxfId="400" priority="581" operator="equal">
      <formula>"DQ"</formula>
    </cfRule>
  </conditionalFormatting>
  <conditionalFormatting sqref="I84">
    <cfRule type="cellIs" dxfId="399" priority="568" operator="equal">
      <formula>"DNS"</formula>
    </cfRule>
    <cfRule type="cellIs" dxfId="398" priority="569" operator="equal">
      <formula>"DQ"</formula>
    </cfRule>
  </conditionalFormatting>
  <conditionalFormatting sqref="I86">
    <cfRule type="cellIs" dxfId="397" priority="556" operator="equal">
      <formula>"DNS"</formula>
    </cfRule>
    <cfRule type="cellIs" dxfId="396" priority="557" operator="equal">
      <formula>"DQ"</formula>
    </cfRule>
  </conditionalFormatting>
  <conditionalFormatting sqref="I88">
    <cfRule type="cellIs" dxfId="395" priority="544" operator="equal">
      <formula>"DNS"</formula>
    </cfRule>
    <cfRule type="cellIs" dxfId="394" priority="545" operator="equal">
      <formula>"DQ"</formula>
    </cfRule>
  </conditionalFormatting>
  <conditionalFormatting sqref="I90">
    <cfRule type="cellIs" dxfId="393" priority="533" operator="equal">
      <formula>"DQ"</formula>
    </cfRule>
    <cfRule type="cellIs" dxfId="392" priority="532" operator="equal">
      <formula>"DNS"</formula>
    </cfRule>
  </conditionalFormatting>
  <conditionalFormatting sqref="I92">
    <cfRule type="cellIs" dxfId="391" priority="520" operator="equal">
      <formula>"DNS"</formula>
    </cfRule>
    <cfRule type="cellIs" dxfId="390" priority="521" operator="equal">
      <formula>"DQ"</formula>
    </cfRule>
  </conditionalFormatting>
  <conditionalFormatting sqref="I94">
    <cfRule type="cellIs" dxfId="389" priority="508" operator="equal">
      <formula>"DNS"</formula>
    </cfRule>
    <cfRule type="cellIs" dxfId="388" priority="509" operator="equal">
      <formula>"DQ"</formula>
    </cfRule>
  </conditionalFormatting>
  <conditionalFormatting sqref="I96">
    <cfRule type="cellIs" dxfId="387" priority="497" operator="equal">
      <formula>"DQ"</formula>
    </cfRule>
    <cfRule type="cellIs" dxfId="386" priority="496" operator="equal">
      <formula>"DNS"</formula>
    </cfRule>
  </conditionalFormatting>
  <conditionalFormatting sqref="I98">
    <cfRule type="cellIs" dxfId="385" priority="485" operator="equal">
      <formula>"DQ"</formula>
    </cfRule>
    <cfRule type="cellIs" dxfId="384" priority="484" operator="equal">
      <formula>"DNS"</formula>
    </cfRule>
  </conditionalFormatting>
  <conditionalFormatting sqref="I100">
    <cfRule type="cellIs" dxfId="383" priority="473" operator="equal">
      <formula>"DQ"</formula>
    </cfRule>
    <cfRule type="cellIs" dxfId="382" priority="472" operator="equal">
      <formula>"DNS"</formula>
    </cfRule>
  </conditionalFormatting>
  <conditionalFormatting sqref="I102">
    <cfRule type="cellIs" dxfId="381" priority="461" operator="equal">
      <formula>"DQ"</formula>
    </cfRule>
    <cfRule type="cellIs" dxfId="380" priority="460" operator="equal">
      <formula>"DNS"</formula>
    </cfRule>
  </conditionalFormatting>
  <conditionalFormatting sqref="I104">
    <cfRule type="cellIs" dxfId="379" priority="449" operator="equal">
      <formula>"DQ"</formula>
    </cfRule>
    <cfRule type="cellIs" dxfId="378" priority="448" operator="equal">
      <formula>"DNS"</formula>
    </cfRule>
  </conditionalFormatting>
  <conditionalFormatting sqref="L6">
    <cfRule type="cellIs" dxfId="377" priority="329" operator="equal">
      <formula>"DQ"</formula>
    </cfRule>
    <cfRule type="cellIs" dxfId="376" priority="328" operator="equal">
      <formula>"DNS"</formula>
    </cfRule>
  </conditionalFormatting>
  <conditionalFormatting sqref="L8">
    <cfRule type="cellIs" dxfId="375" priority="327" operator="equal">
      <formula>"DQ"</formula>
    </cfRule>
    <cfRule type="cellIs" dxfId="374" priority="326" operator="equal">
      <formula>"DNS"</formula>
    </cfRule>
  </conditionalFormatting>
  <conditionalFormatting sqref="L10">
    <cfRule type="cellIs" dxfId="373" priority="324" operator="equal">
      <formula>"DNS"</formula>
    </cfRule>
    <cfRule type="cellIs" dxfId="372" priority="325" operator="equal">
      <formula>"DQ"</formula>
    </cfRule>
  </conditionalFormatting>
  <conditionalFormatting sqref="L12">
    <cfRule type="cellIs" dxfId="371" priority="322" operator="equal">
      <formula>"DNS"</formula>
    </cfRule>
    <cfRule type="cellIs" dxfId="370" priority="323" operator="equal">
      <formula>"DQ"</formula>
    </cfRule>
  </conditionalFormatting>
  <conditionalFormatting sqref="L14">
    <cfRule type="cellIs" dxfId="369" priority="320" operator="equal">
      <formula>"DNS"</formula>
    </cfRule>
    <cfRule type="cellIs" dxfId="368" priority="321" operator="equal">
      <formula>"DQ"</formula>
    </cfRule>
  </conditionalFormatting>
  <conditionalFormatting sqref="L16">
    <cfRule type="cellIs" dxfId="367" priority="319" operator="equal">
      <formula>"DQ"</formula>
    </cfRule>
    <cfRule type="cellIs" dxfId="366" priority="318" operator="equal">
      <formula>"DNS"</formula>
    </cfRule>
  </conditionalFormatting>
  <conditionalFormatting sqref="L18">
    <cfRule type="cellIs" dxfId="365" priority="316" operator="equal">
      <formula>"DNS"</formula>
    </cfRule>
    <cfRule type="cellIs" dxfId="364" priority="317" operator="equal">
      <formula>"DQ"</formula>
    </cfRule>
  </conditionalFormatting>
  <conditionalFormatting sqref="L20">
    <cfRule type="cellIs" dxfId="363" priority="315" operator="equal">
      <formula>"DQ"</formula>
    </cfRule>
    <cfRule type="cellIs" dxfId="362" priority="314" operator="equal">
      <formula>"DNS"</formula>
    </cfRule>
  </conditionalFormatting>
  <conditionalFormatting sqref="L22">
    <cfRule type="cellIs" dxfId="361" priority="312" operator="equal">
      <formula>"DNS"</formula>
    </cfRule>
    <cfRule type="cellIs" dxfId="360" priority="313" operator="equal">
      <formula>"DQ"</formula>
    </cfRule>
  </conditionalFormatting>
  <conditionalFormatting sqref="L24">
    <cfRule type="cellIs" dxfId="359" priority="310" operator="equal">
      <formula>"DNS"</formula>
    </cfRule>
    <cfRule type="cellIs" dxfId="358" priority="311" operator="equal">
      <formula>"DQ"</formula>
    </cfRule>
  </conditionalFormatting>
  <conditionalFormatting sqref="L26">
    <cfRule type="cellIs" dxfId="357" priority="308" operator="equal">
      <formula>"DNS"</formula>
    </cfRule>
    <cfRule type="cellIs" dxfId="356" priority="309" operator="equal">
      <formula>"DQ"</formula>
    </cfRule>
  </conditionalFormatting>
  <conditionalFormatting sqref="L28">
    <cfRule type="cellIs" dxfId="355" priority="307" operator="equal">
      <formula>"DQ"</formula>
    </cfRule>
    <cfRule type="cellIs" dxfId="354" priority="306" operator="equal">
      <formula>"DNS"</formula>
    </cfRule>
  </conditionalFormatting>
  <conditionalFormatting sqref="L30">
    <cfRule type="cellIs" dxfId="353" priority="305" operator="equal">
      <formula>"DQ"</formula>
    </cfRule>
    <cfRule type="cellIs" dxfId="352" priority="304" operator="equal">
      <formula>"DNS"</formula>
    </cfRule>
  </conditionalFormatting>
  <conditionalFormatting sqref="L32">
    <cfRule type="cellIs" dxfId="351" priority="303" operator="equal">
      <formula>"DQ"</formula>
    </cfRule>
    <cfRule type="cellIs" dxfId="350" priority="302" operator="equal">
      <formula>"DNS"</formula>
    </cfRule>
  </conditionalFormatting>
  <conditionalFormatting sqref="L34">
    <cfRule type="cellIs" dxfId="349" priority="301" operator="equal">
      <formula>"DQ"</formula>
    </cfRule>
    <cfRule type="cellIs" dxfId="348" priority="300" operator="equal">
      <formula>"DNS"</formula>
    </cfRule>
  </conditionalFormatting>
  <conditionalFormatting sqref="L36">
    <cfRule type="cellIs" dxfId="347" priority="299" operator="equal">
      <formula>"DQ"</formula>
    </cfRule>
    <cfRule type="cellIs" dxfId="346" priority="298" operator="equal">
      <formula>"DNS"</formula>
    </cfRule>
  </conditionalFormatting>
  <conditionalFormatting sqref="L38">
    <cfRule type="cellIs" dxfId="345" priority="296" operator="equal">
      <formula>"DNS"</formula>
    </cfRule>
    <cfRule type="cellIs" dxfId="344" priority="297" operator="equal">
      <formula>"DQ"</formula>
    </cfRule>
  </conditionalFormatting>
  <conditionalFormatting sqref="L40">
    <cfRule type="cellIs" dxfId="343" priority="295" operator="equal">
      <formula>"DQ"</formula>
    </cfRule>
    <cfRule type="cellIs" dxfId="342" priority="294" operator="equal">
      <formula>"DNS"</formula>
    </cfRule>
  </conditionalFormatting>
  <conditionalFormatting sqref="L42">
    <cfRule type="cellIs" dxfId="341" priority="293" operator="equal">
      <formula>"DQ"</formula>
    </cfRule>
    <cfRule type="cellIs" dxfId="340" priority="292" operator="equal">
      <formula>"DNS"</formula>
    </cfRule>
  </conditionalFormatting>
  <conditionalFormatting sqref="L44">
    <cfRule type="cellIs" dxfId="339" priority="291" operator="equal">
      <formula>"DQ"</formula>
    </cfRule>
    <cfRule type="cellIs" dxfId="338" priority="290" operator="equal">
      <formula>"DNS"</formula>
    </cfRule>
  </conditionalFormatting>
  <conditionalFormatting sqref="L46">
    <cfRule type="cellIs" dxfId="337" priority="289" operator="equal">
      <formula>"DQ"</formula>
    </cfRule>
    <cfRule type="cellIs" dxfId="336" priority="288" operator="equal">
      <formula>"DNS"</formula>
    </cfRule>
  </conditionalFormatting>
  <conditionalFormatting sqref="L48">
    <cfRule type="cellIs" dxfId="335" priority="286" operator="equal">
      <formula>"DNS"</formula>
    </cfRule>
    <cfRule type="cellIs" dxfId="334" priority="287" operator="equal">
      <formula>"DQ"</formula>
    </cfRule>
  </conditionalFormatting>
  <conditionalFormatting sqref="L50">
    <cfRule type="cellIs" dxfId="333" priority="285" operator="equal">
      <formula>"DQ"</formula>
    </cfRule>
    <cfRule type="cellIs" dxfId="332" priority="284" operator="equal">
      <formula>"DNS"</formula>
    </cfRule>
  </conditionalFormatting>
  <conditionalFormatting sqref="L52">
    <cfRule type="cellIs" dxfId="331" priority="283" operator="equal">
      <formula>"DQ"</formula>
    </cfRule>
    <cfRule type="cellIs" dxfId="330" priority="282" operator="equal">
      <formula>"DNS"</formula>
    </cfRule>
  </conditionalFormatting>
  <conditionalFormatting sqref="L54">
    <cfRule type="cellIs" dxfId="329" priority="281" operator="equal">
      <formula>"DQ"</formula>
    </cfRule>
    <cfRule type="cellIs" dxfId="328" priority="280" operator="equal">
      <formula>"DNS"</formula>
    </cfRule>
  </conditionalFormatting>
  <conditionalFormatting sqref="L56">
    <cfRule type="cellIs" dxfId="327" priority="279" operator="equal">
      <formula>"DQ"</formula>
    </cfRule>
    <cfRule type="cellIs" dxfId="326" priority="278" operator="equal">
      <formula>"DNS"</formula>
    </cfRule>
  </conditionalFormatting>
  <conditionalFormatting sqref="L58">
    <cfRule type="cellIs" dxfId="325" priority="277" operator="equal">
      <formula>"DQ"</formula>
    </cfRule>
    <cfRule type="cellIs" dxfId="324" priority="276" operator="equal">
      <formula>"DNS"</formula>
    </cfRule>
  </conditionalFormatting>
  <conditionalFormatting sqref="L60">
    <cfRule type="cellIs" dxfId="323" priority="274" operator="equal">
      <formula>"DNS"</formula>
    </cfRule>
    <cfRule type="cellIs" dxfId="322" priority="275" operator="equal">
      <formula>"DQ"</formula>
    </cfRule>
  </conditionalFormatting>
  <conditionalFormatting sqref="L62">
    <cfRule type="cellIs" dxfId="321" priority="273" operator="equal">
      <formula>"DQ"</formula>
    </cfRule>
    <cfRule type="cellIs" dxfId="320" priority="272" operator="equal">
      <formula>"DNS"</formula>
    </cfRule>
  </conditionalFormatting>
  <conditionalFormatting sqref="L64">
    <cfRule type="cellIs" dxfId="319" priority="271" operator="equal">
      <formula>"DQ"</formula>
    </cfRule>
    <cfRule type="cellIs" dxfId="318" priority="270" operator="equal">
      <formula>"DNS"</formula>
    </cfRule>
  </conditionalFormatting>
  <conditionalFormatting sqref="L66">
    <cfRule type="cellIs" dxfId="317" priority="269" operator="equal">
      <formula>"DQ"</formula>
    </cfRule>
    <cfRule type="cellIs" dxfId="316" priority="268" operator="equal">
      <formula>"DNS"</formula>
    </cfRule>
  </conditionalFormatting>
  <conditionalFormatting sqref="L68">
    <cfRule type="cellIs" dxfId="315" priority="267" operator="equal">
      <formula>"DQ"</formula>
    </cfRule>
    <cfRule type="cellIs" dxfId="314" priority="266" operator="equal">
      <formula>"DNS"</formula>
    </cfRule>
  </conditionalFormatting>
  <conditionalFormatting sqref="L70">
    <cfRule type="cellIs" dxfId="313" priority="264" operator="equal">
      <formula>"DNS"</formula>
    </cfRule>
    <cfRule type="cellIs" dxfId="312" priority="265" operator="equal">
      <formula>"DQ"</formula>
    </cfRule>
  </conditionalFormatting>
  <conditionalFormatting sqref="L72">
    <cfRule type="cellIs" dxfId="311" priority="263" operator="equal">
      <formula>"DQ"</formula>
    </cfRule>
    <cfRule type="cellIs" dxfId="310" priority="262" operator="equal">
      <formula>"DNS"</formula>
    </cfRule>
  </conditionalFormatting>
  <conditionalFormatting sqref="L74">
    <cfRule type="cellIs" dxfId="309" priority="261" operator="equal">
      <formula>"DQ"</formula>
    </cfRule>
    <cfRule type="cellIs" dxfId="308" priority="260" operator="equal">
      <formula>"DNS"</formula>
    </cfRule>
  </conditionalFormatting>
  <conditionalFormatting sqref="L76">
    <cfRule type="cellIs" dxfId="307" priority="259" operator="equal">
      <formula>"DQ"</formula>
    </cfRule>
    <cfRule type="cellIs" dxfId="306" priority="258" operator="equal">
      <formula>"DNS"</formula>
    </cfRule>
  </conditionalFormatting>
  <conditionalFormatting sqref="L78">
    <cfRule type="cellIs" dxfId="305" priority="257" operator="equal">
      <formula>"DQ"</formula>
    </cfRule>
    <cfRule type="cellIs" dxfId="304" priority="256" operator="equal">
      <formula>"DNS"</formula>
    </cfRule>
  </conditionalFormatting>
  <conditionalFormatting sqref="L80">
    <cfRule type="cellIs" dxfId="303" priority="254" operator="equal">
      <formula>"DNS"</formula>
    </cfRule>
    <cfRule type="cellIs" dxfId="302" priority="255" operator="equal">
      <formula>"DQ"</formula>
    </cfRule>
  </conditionalFormatting>
  <conditionalFormatting sqref="L82">
    <cfRule type="cellIs" dxfId="301" priority="253" operator="equal">
      <formula>"DQ"</formula>
    </cfRule>
    <cfRule type="cellIs" dxfId="300" priority="252" operator="equal">
      <formula>"DNS"</formula>
    </cfRule>
  </conditionalFormatting>
  <conditionalFormatting sqref="L84">
    <cfRule type="cellIs" dxfId="299" priority="250" operator="equal">
      <formula>"DNS"</formula>
    </cfRule>
    <cfRule type="cellIs" dxfId="298" priority="251" operator="equal">
      <formula>"DQ"</formula>
    </cfRule>
  </conditionalFormatting>
  <conditionalFormatting sqref="L86">
    <cfRule type="cellIs" dxfId="297" priority="248" operator="equal">
      <formula>"DNS"</formula>
    </cfRule>
    <cfRule type="cellIs" dxfId="296" priority="249" operator="equal">
      <formula>"DQ"</formula>
    </cfRule>
  </conditionalFormatting>
  <conditionalFormatting sqref="L88">
    <cfRule type="cellIs" dxfId="295" priority="246" operator="equal">
      <formula>"DNS"</formula>
    </cfRule>
    <cfRule type="cellIs" dxfId="294" priority="247" operator="equal">
      <formula>"DQ"</formula>
    </cfRule>
  </conditionalFormatting>
  <conditionalFormatting sqref="L90">
    <cfRule type="cellIs" dxfId="293" priority="244" operator="equal">
      <formula>"DNS"</formula>
    </cfRule>
    <cfRule type="cellIs" dxfId="292" priority="245" operator="equal">
      <formula>"DQ"</formula>
    </cfRule>
  </conditionalFormatting>
  <conditionalFormatting sqref="L92">
    <cfRule type="cellIs" dxfId="291" priority="242" operator="equal">
      <formula>"DNS"</formula>
    </cfRule>
    <cfRule type="cellIs" dxfId="290" priority="243" operator="equal">
      <formula>"DQ"</formula>
    </cfRule>
  </conditionalFormatting>
  <conditionalFormatting sqref="L94">
    <cfRule type="cellIs" dxfId="289" priority="241" operator="equal">
      <formula>"DQ"</formula>
    </cfRule>
    <cfRule type="cellIs" dxfId="288" priority="240" operator="equal">
      <formula>"DNS"</formula>
    </cfRule>
  </conditionalFormatting>
  <conditionalFormatting sqref="L96">
    <cfRule type="cellIs" dxfId="287" priority="239" operator="equal">
      <formula>"DQ"</formula>
    </cfRule>
    <cfRule type="cellIs" dxfId="286" priority="238" operator="equal">
      <formula>"DNS"</formula>
    </cfRule>
  </conditionalFormatting>
  <conditionalFormatting sqref="L98">
    <cfRule type="cellIs" dxfId="285" priority="237" operator="equal">
      <formula>"DQ"</formula>
    </cfRule>
    <cfRule type="cellIs" dxfId="284" priority="236" operator="equal">
      <formula>"DNS"</formula>
    </cfRule>
  </conditionalFormatting>
  <conditionalFormatting sqref="L100">
    <cfRule type="cellIs" dxfId="283" priority="234" operator="equal">
      <formula>"DNS"</formula>
    </cfRule>
    <cfRule type="cellIs" dxfId="282" priority="235" operator="equal">
      <formula>"DQ"</formula>
    </cfRule>
  </conditionalFormatting>
  <conditionalFormatting sqref="L102">
    <cfRule type="cellIs" dxfId="281" priority="233" operator="equal">
      <formula>"DQ"</formula>
    </cfRule>
    <cfRule type="cellIs" dxfId="280" priority="232" operator="equal">
      <formula>"DNS"</formula>
    </cfRule>
  </conditionalFormatting>
  <conditionalFormatting sqref="L104">
    <cfRule type="cellIs" dxfId="279" priority="231" operator="equal">
      <formula>"DQ"</formula>
    </cfRule>
    <cfRule type="cellIs" dxfId="278" priority="230" operator="equal">
      <formula>"DNS"</formula>
    </cfRule>
  </conditionalFormatting>
  <conditionalFormatting sqref="O6">
    <cfRule type="cellIs" dxfId="277" priority="203" operator="equal">
      <formula>"DQ"</formula>
    </cfRule>
    <cfRule type="cellIs" dxfId="276" priority="202" operator="equal">
      <formula>"DNS"</formula>
    </cfRule>
  </conditionalFormatting>
  <conditionalFormatting sqref="O8">
    <cfRule type="cellIs" dxfId="275" priority="201" operator="equal">
      <formula>"DQ"</formula>
    </cfRule>
    <cfRule type="cellIs" dxfId="274" priority="200" operator="equal">
      <formula>"DNS"</formula>
    </cfRule>
  </conditionalFormatting>
  <conditionalFormatting sqref="O10">
    <cfRule type="cellIs" dxfId="273" priority="199" operator="equal">
      <formula>"DQ"</formula>
    </cfRule>
    <cfRule type="cellIs" dxfId="272" priority="198" operator="equal">
      <formula>"DNS"</formula>
    </cfRule>
  </conditionalFormatting>
  <conditionalFormatting sqref="O12">
    <cfRule type="cellIs" dxfId="271" priority="196" operator="equal">
      <formula>"DNS"</formula>
    </cfRule>
    <cfRule type="cellIs" dxfId="270" priority="197" operator="equal">
      <formula>"DQ"</formula>
    </cfRule>
  </conditionalFormatting>
  <conditionalFormatting sqref="O14">
    <cfRule type="cellIs" dxfId="269" priority="194" operator="equal">
      <formula>"DNS"</formula>
    </cfRule>
    <cfRule type="cellIs" dxfId="268" priority="195" operator="equal">
      <formula>"DQ"</formula>
    </cfRule>
  </conditionalFormatting>
  <conditionalFormatting sqref="O16">
    <cfRule type="cellIs" dxfId="267" priority="193" operator="equal">
      <formula>"DQ"</formula>
    </cfRule>
    <cfRule type="cellIs" dxfId="266" priority="192" operator="equal">
      <formula>"DNS"</formula>
    </cfRule>
  </conditionalFormatting>
  <conditionalFormatting sqref="O18">
    <cfRule type="cellIs" dxfId="265" priority="191" operator="equal">
      <formula>"DQ"</formula>
    </cfRule>
    <cfRule type="cellIs" dxfId="264" priority="190" operator="equal">
      <formula>"DNS"</formula>
    </cfRule>
  </conditionalFormatting>
  <conditionalFormatting sqref="O20">
    <cfRule type="cellIs" dxfId="263" priority="189" operator="equal">
      <formula>"DQ"</formula>
    </cfRule>
    <cfRule type="cellIs" dxfId="262" priority="188" operator="equal">
      <formula>"DNS"</formula>
    </cfRule>
  </conditionalFormatting>
  <conditionalFormatting sqref="O22">
    <cfRule type="cellIs" dxfId="261" priority="186" operator="equal">
      <formula>"DNS"</formula>
    </cfRule>
    <cfRule type="cellIs" dxfId="260" priority="187" operator="equal">
      <formula>"DQ"</formula>
    </cfRule>
  </conditionalFormatting>
  <conditionalFormatting sqref="O24">
    <cfRule type="cellIs" dxfId="259" priority="185" operator="equal">
      <formula>"DQ"</formula>
    </cfRule>
    <cfRule type="cellIs" dxfId="258" priority="184" operator="equal">
      <formula>"DNS"</formula>
    </cfRule>
  </conditionalFormatting>
  <conditionalFormatting sqref="O26">
    <cfRule type="cellIs" dxfId="257" priority="183" operator="equal">
      <formula>"DQ"</formula>
    </cfRule>
    <cfRule type="cellIs" dxfId="256" priority="182" operator="equal">
      <formula>"DNS"</formula>
    </cfRule>
  </conditionalFormatting>
  <conditionalFormatting sqref="O28">
    <cfRule type="cellIs" dxfId="255" priority="181" operator="equal">
      <formula>"DQ"</formula>
    </cfRule>
    <cfRule type="cellIs" dxfId="254" priority="180" operator="equal">
      <formula>"DNS"</formula>
    </cfRule>
  </conditionalFormatting>
  <conditionalFormatting sqref="O30">
    <cfRule type="cellIs" dxfId="253" priority="178" operator="equal">
      <formula>"DNS"</formula>
    </cfRule>
    <cfRule type="cellIs" dxfId="252" priority="179" operator="equal">
      <formula>"DQ"</formula>
    </cfRule>
  </conditionalFormatting>
  <conditionalFormatting sqref="O32">
    <cfRule type="cellIs" dxfId="251" priority="176" operator="equal">
      <formula>"DNS"</formula>
    </cfRule>
    <cfRule type="cellIs" dxfId="250" priority="177" operator="equal">
      <formula>"DQ"</formula>
    </cfRule>
  </conditionalFormatting>
  <conditionalFormatting sqref="O34">
    <cfRule type="cellIs" dxfId="249" priority="175" operator="equal">
      <formula>"DQ"</formula>
    </cfRule>
    <cfRule type="cellIs" dxfId="248" priority="174" operator="equal">
      <formula>"DNS"</formula>
    </cfRule>
  </conditionalFormatting>
  <conditionalFormatting sqref="O36">
    <cfRule type="cellIs" dxfId="247" priority="173" operator="equal">
      <formula>"DQ"</formula>
    </cfRule>
    <cfRule type="cellIs" dxfId="246" priority="172" operator="equal">
      <formula>"DNS"</formula>
    </cfRule>
  </conditionalFormatting>
  <conditionalFormatting sqref="O38">
    <cfRule type="cellIs" dxfId="245" priority="170" operator="equal">
      <formula>"DNS"</formula>
    </cfRule>
    <cfRule type="cellIs" dxfId="244" priority="171" operator="equal">
      <formula>"DQ"</formula>
    </cfRule>
  </conditionalFormatting>
  <conditionalFormatting sqref="O40">
    <cfRule type="cellIs" dxfId="243" priority="169" operator="equal">
      <formula>"DQ"</formula>
    </cfRule>
    <cfRule type="cellIs" dxfId="242" priority="168" operator="equal">
      <formula>"DNS"</formula>
    </cfRule>
  </conditionalFormatting>
  <conditionalFormatting sqref="O42">
    <cfRule type="cellIs" dxfId="241" priority="166" operator="equal">
      <formula>"DNS"</formula>
    </cfRule>
    <cfRule type="cellIs" dxfId="240" priority="167" operator="equal">
      <formula>"DQ"</formula>
    </cfRule>
  </conditionalFormatting>
  <conditionalFormatting sqref="O44">
    <cfRule type="cellIs" dxfId="239" priority="164" operator="equal">
      <formula>"DNS"</formula>
    </cfRule>
    <cfRule type="cellIs" dxfId="238" priority="165" operator="equal">
      <formula>"DQ"</formula>
    </cfRule>
  </conditionalFormatting>
  <conditionalFormatting sqref="O46">
    <cfRule type="cellIs" dxfId="237" priority="163" operator="equal">
      <formula>"DQ"</formula>
    </cfRule>
    <cfRule type="cellIs" dxfId="236" priority="162" operator="equal">
      <formula>"DNS"</formula>
    </cfRule>
  </conditionalFormatting>
  <conditionalFormatting sqref="O48">
    <cfRule type="cellIs" dxfId="235" priority="160" operator="equal">
      <formula>"DNS"</formula>
    </cfRule>
    <cfRule type="cellIs" dxfId="234" priority="161" operator="equal">
      <formula>"DQ"</formula>
    </cfRule>
  </conditionalFormatting>
  <conditionalFormatting sqref="O50">
    <cfRule type="cellIs" dxfId="233" priority="158" operator="equal">
      <formula>"DNS"</formula>
    </cfRule>
    <cfRule type="cellIs" dxfId="232" priority="159" operator="equal">
      <formula>"DQ"</formula>
    </cfRule>
  </conditionalFormatting>
  <conditionalFormatting sqref="O52">
    <cfRule type="cellIs" dxfId="231" priority="157" operator="equal">
      <formula>"DQ"</formula>
    </cfRule>
    <cfRule type="cellIs" dxfId="230" priority="156" operator="equal">
      <formula>"DNS"</formula>
    </cfRule>
  </conditionalFormatting>
  <conditionalFormatting sqref="O54">
    <cfRule type="cellIs" dxfId="229" priority="154" operator="equal">
      <formula>"DNS"</formula>
    </cfRule>
    <cfRule type="cellIs" dxfId="228" priority="155" operator="equal">
      <formula>"DQ"</formula>
    </cfRule>
  </conditionalFormatting>
  <conditionalFormatting sqref="O56">
    <cfRule type="cellIs" dxfId="227" priority="152" operator="equal">
      <formula>"DNS"</formula>
    </cfRule>
    <cfRule type="cellIs" dxfId="226" priority="153" operator="equal">
      <formula>"DQ"</formula>
    </cfRule>
  </conditionalFormatting>
  <conditionalFormatting sqref="O58">
    <cfRule type="cellIs" dxfId="225" priority="150" operator="equal">
      <formula>"DNS"</formula>
    </cfRule>
    <cfRule type="cellIs" dxfId="224" priority="151" operator="equal">
      <formula>"DQ"</formula>
    </cfRule>
  </conditionalFormatting>
  <conditionalFormatting sqref="O60">
    <cfRule type="cellIs" dxfId="223" priority="149" operator="equal">
      <formula>"DQ"</formula>
    </cfRule>
    <cfRule type="cellIs" dxfId="222" priority="148" operator="equal">
      <formula>"DNS"</formula>
    </cfRule>
  </conditionalFormatting>
  <conditionalFormatting sqref="O62">
    <cfRule type="cellIs" dxfId="221" priority="147" operator="equal">
      <formula>"DQ"</formula>
    </cfRule>
    <cfRule type="cellIs" dxfId="220" priority="146" operator="equal">
      <formula>"DNS"</formula>
    </cfRule>
  </conditionalFormatting>
  <conditionalFormatting sqref="O64">
    <cfRule type="cellIs" dxfId="219" priority="145" operator="equal">
      <formula>"DQ"</formula>
    </cfRule>
    <cfRule type="cellIs" dxfId="218" priority="144" operator="equal">
      <formula>"DNS"</formula>
    </cfRule>
  </conditionalFormatting>
  <conditionalFormatting sqref="O66">
    <cfRule type="cellIs" dxfId="217" priority="143" operator="equal">
      <formula>"DQ"</formula>
    </cfRule>
    <cfRule type="cellIs" dxfId="216" priority="142" operator="equal">
      <formula>"DNS"</formula>
    </cfRule>
  </conditionalFormatting>
  <conditionalFormatting sqref="O68">
    <cfRule type="cellIs" dxfId="215" priority="141" operator="equal">
      <formula>"DQ"</formula>
    </cfRule>
    <cfRule type="cellIs" dxfId="214" priority="140" operator="equal">
      <formula>"DNS"</formula>
    </cfRule>
  </conditionalFormatting>
  <conditionalFormatting sqref="O70">
    <cfRule type="cellIs" dxfId="213" priority="138" operator="equal">
      <formula>"DNS"</formula>
    </cfRule>
    <cfRule type="cellIs" dxfId="212" priority="139" operator="equal">
      <formula>"DQ"</formula>
    </cfRule>
  </conditionalFormatting>
  <conditionalFormatting sqref="O72">
    <cfRule type="cellIs" dxfId="211" priority="136" operator="equal">
      <formula>"DNS"</formula>
    </cfRule>
    <cfRule type="cellIs" dxfId="210" priority="137" operator="equal">
      <formula>"DQ"</formula>
    </cfRule>
  </conditionalFormatting>
  <conditionalFormatting sqref="O74">
    <cfRule type="cellIs" dxfId="209" priority="134" operator="equal">
      <formula>"DNS"</formula>
    </cfRule>
    <cfRule type="cellIs" dxfId="208" priority="135" operator="equal">
      <formula>"DQ"</formula>
    </cfRule>
  </conditionalFormatting>
  <conditionalFormatting sqref="O76">
    <cfRule type="cellIs" dxfId="207" priority="132" operator="equal">
      <formula>"DNS"</formula>
    </cfRule>
    <cfRule type="cellIs" dxfId="206" priority="133" operator="equal">
      <formula>"DQ"</formula>
    </cfRule>
  </conditionalFormatting>
  <conditionalFormatting sqref="O78">
    <cfRule type="cellIs" dxfId="205" priority="131" operator="equal">
      <formula>"DQ"</formula>
    </cfRule>
    <cfRule type="cellIs" dxfId="204" priority="130" operator="equal">
      <formula>"DNS"</formula>
    </cfRule>
  </conditionalFormatting>
  <conditionalFormatting sqref="O80">
    <cfRule type="cellIs" dxfId="203" priority="128" operator="equal">
      <formula>"DNS"</formula>
    </cfRule>
    <cfRule type="cellIs" dxfId="202" priority="129" operator="equal">
      <formula>"DQ"</formula>
    </cfRule>
  </conditionalFormatting>
  <conditionalFormatting sqref="O82">
    <cfRule type="cellIs" dxfId="201" priority="126" operator="equal">
      <formula>"DNS"</formula>
    </cfRule>
    <cfRule type="cellIs" dxfId="200" priority="127" operator="equal">
      <formula>"DQ"</formula>
    </cfRule>
  </conditionalFormatting>
  <conditionalFormatting sqref="O84">
    <cfRule type="cellIs" dxfId="199" priority="125" operator="equal">
      <formula>"DQ"</formula>
    </cfRule>
    <cfRule type="cellIs" dxfId="198" priority="124" operator="equal">
      <formula>"DNS"</formula>
    </cfRule>
  </conditionalFormatting>
  <conditionalFormatting sqref="O86">
    <cfRule type="cellIs" dxfId="197" priority="123" operator="equal">
      <formula>"DQ"</formula>
    </cfRule>
    <cfRule type="cellIs" dxfId="196" priority="122" operator="equal">
      <formula>"DNS"</formula>
    </cfRule>
  </conditionalFormatting>
  <conditionalFormatting sqref="O88">
    <cfRule type="cellIs" dxfId="195" priority="120" operator="equal">
      <formula>"DNS"</formula>
    </cfRule>
    <cfRule type="cellIs" dxfId="194" priority="121" operator="equal">
      <formula>"DQ"</formula>
    </cfRule>
  </conditionalFormatting>
  <conditionalFormatting sqref="O90">
    <cfRule type="cellIs" dxfId="193" priority="119" operator="equal">
      <formula>"DQ"</formula>
    </cfRule>
    <cfRule type="cellIs" dxfId="192" priority="118" operator="equal">
      <formula>"DNS"</formula>
    </cfRule>
  </conditionalFormatting>
  <conditionalFormatting sqref="O92">
    <cfRule type="cellIs" dxfId="191" priority="116" operator="equal">
      <formula>"DNS"</formula>
    </cfRule>
    <cfRule type="cellIs" dxfId="190" priority="117" operator="equal">
      <formula>"DQ"</formula>
    </cfRule>
  </conditionalFormatting>
  <conditionalFormatting sqref="O94">
    <cfRule type="cellIs" dxfId="189" priority="115" operator="equal">
      <formula>"DQ"</formula>
    </cfRule>
    <cfRule type="cellIs" dxfId="188" priority="114" operator="equal">
      <formula>"DNS"</formula>
    </cfRule>
  </conditionalFormatting>
  <conditionalFormatting sqref="O96">
    <cfRule type="cellIs" dxfId="187" priority="113" operator="equal">
      <formula>"DQ"</formula>
    </cfRule>
    <cfRule type="cellIs" dxfId="186" priority="112" operator="equal">
      <formula>"DNS"</formula>
    </cfRule>
  </conditionalFormatting>
  <conditionalFormatting sqref="O98">
    <cfRule type="cellIs" dxfId="185" priority="111" operator="equal">
      <formula>"DQ"</formula>
    </cfRule>
    <cfRule type="cellIs" dxfId="184" priority="110" operator="equal">
      <formula>"DNS"</formula>
    </cfRule>
  </conditionalFormatting>
  <conditionalFormatting sqref="O100">
    <cfRule type="cellIs" dxfId="183" priority="109" operator="equal">
      <formula>"DQ"</formula>
    </cfRule>
    <cfRule type="cellIs" dxfId="182" priority="108" operator="equal">
      <formula>"DNS"</formula>
    </cfRule>
  </conditionalFormatting>
  <conditionalFormatting sqref="O102">
    <cfRule type="cellIs" dxfId="181" priority="107" operator="equal">
      <formula>"DQ"</formula>
    </cfRule>
    <cfRule type="cellIs" dxfId="180" priority="106" operator="equal">
      <formula>"DNS"</formula>
    </cfRule>
  </conditionalFormatting>
  <conditionalFormatting sqref="O104">
    <cfRule type="cellIs" dxfId="179" priority="105" operator="equal">
      <formula>"DQ"</formula>
    </cfRule>
    <cfRule type="cellIs" dxfId="178" priority="104" operator="equal">
      <formula>"DNS"</formula>
    </cfRule>
  </conditionalFormatting>
  <conditionalFormatting sqref="R6">
    <cfRule type="cellIs" dxfId="177" priority="102" operator="equal">
      <formula>"DNS"</formula>
    </cfRule>
    <cfRule type="cellIs" dxfId="176" priority="103" operator="equal">
      <formula>"DQ"</formula>
    </cfRule>
  </conditionalFormatting>
  <conditionalFormatting sqref="R8">
    <cfRule type="cellIs" dxfId="175" priority="101" operator="equal">
      <formula>"DQ"</formula>
    </cfRule>
    <cfRule type="cellIs" dxfId="174" priority="100" operator="equal">
      <formula>"DNS"</formula>
    </cfRule>
  </conditionalFormatting>
  <conditionalFormatting sqref="R10:S10">
    <cfRule type="cellIs" dxfId="173" priority="99" operator="equal">
      <formula>"DQ"</formula>
    </cfRule>
    <cfRule type="cellIs" dxfId="172" priority="98" operator="equal">
      <formula>"DNS"</formula>
    </cfRule>
  </conditionalFormatting>
  <conditionalFormatting sqref="R12:S12">
    <cfRule type="cellIs" dxfId="171" priority="96" operator="equal">
      <formula>"DNS"</formula>
    </cfRule>
    <cfRule type="cellIs" dxfId="170" priority="97" operator="equal">
      <formula>"DQ"</formula>
    </cfRule>
  </conditionalFormatting>
  <conditionalFormatting sqref="R14:S14">
    <cfRule type="cellIs" dxfId="169" priority="95" operator="equal">
      <formula>"DQ"</formula>
    </cfRule>
    <cfRule type="cellIs" dxfId="168" priority="94" operator="equal">
      <formula>"DNS"</formula>
    </cfRule>
  </conditionalFormatting>
  <conditionalFormatting sqref="R16:S16">
    <cfRule type="cellIs" dxfId="167" priority="92" operator="equal">
      <formula>"DNS"</formula>
    </cfRule>
    <cfRule type="cellIs" dxfId="166" priority="93" operator="equal">
      <formula>"DQ"</formula>
    </cfRule>
  </conditionalFormatting>
  <conditionalFormatting sqref="R18:S18">
    <cfRule type="cellIs" dxfId="165" priority="90" operator="equal">
      <formula>"DNS"</formula>
    </cfRule>
    <cfRule type="cellIs" dxfId="164" priority="91" operator="equal">
      <formula>"DQ"</formula>
    </cfRule>
  </conditionalFormatting>
  <conditionalFormatting sqref="R20:S20">
    <cfRule type="cellIs" dxfId="163" priority="89" operator="equal">
      <formula>"DQ"</formula>
    </cfRule>
    <cfRule type="cellIs" dxfId="162" priority="88" operator="equal">
      <formula>"DNS"</formula>
    </cfRule>
  </conditionalFormatting>
  <conditionalFormatting sqref="R22:S22">
    <cfRule type="cellIs" dxfId="161" priority="87" operator="equal">
      <formula>"DQ"</formula>
    </cfRule>
    <cfRule type="cellIs" dxfId="160" priority="86" operator="equal">
      <formula>"DNS"</formula>
    </cfRule>
  </conditionalFormatting>
  <conditionalFormatting sqref="R24:S24">
    <cfRule type="cellIs" dxfId="159" priority="84" operator="equal">
      <formula>"DNS"</formula>
    </cfRule>
    <cfRule type="cellIs" dxfId="158" priority="85" operator="equal">
      <formula>"DQ"</formula>
    </cfRule>
  </conditionalFormatting>
  <conditionalFormatting sqref="R26:S26">
    <cfRule type="cellIs" dxfId="157" priority="83" operator="equal">
      <formula>"DQ"</formula>
    </cfRule>
    <cfRule type="cellIs" dxfId="156" priority="82" operator="equal">
      <formula>"DNS"</formula>
    </cfRule>
  </conditionalFormatting>
  <conditionalFormatting sqref="R28:S28">
    <cfRule type="cellIs" dxfId="155" priority="81" operator="equal">
      <formula>"DQ"</formula>
    </cfRule>
    <cfRule type="cellIs" dxfId="154" priority="80" operator="equal">
      <formula>"DNS"</formula>
    </cfRule>
  </conditionalFormatting>
  <conditionalFormatting sqref="R30:S30">
    <cfRule type="cellIs" dxfId="153" priority="79" operator="equal">
      <formula>"DQ"</formula>
    </cfRule>
    <cfRule type="cellIs" dxfId="152" priority="78" operator="equal">
      <formula>"DNS"</formula>
    </cfRule>
  </conditionalFormatting>
  <conditionalFormatting sqref="R32:S32">
    <cfRule type="cellIs" dxfId="151" priority="77" operator="equal">
      <formula>"DQ"</formula>
    </cfRule>
    <cfRule type="cellIs" dxfId="150" priority="76" operator="equal">
      <formula>"DNS"</formula>
    </cfRule>
  </conditionalFormatting>
  <conditionalFormatting sqref="R34:S34">
    <cfRule type="cellIs" dxfId="149" priority="75" operator="equal">
      <formula>"DQ"</formula>
    </cfRule>
    <cfRule type="cellIs" dxfId="148" priority="74" operator="equal">
      <formula>"DNS"</formula>
    </cfRule>
  </conditionalFormatting>
  <conditionalFormatting sqref="R36:S36">
    <cfRule type="cellIs" dxfId="147" priority="72" operator="equal">
      <formula>"DNS"</formula>
    </cfRule>
    <cfRule type="cellIs" dxfId="146" priority="73" operator="equal">
      <formula>"DQ"</formula>
    </cfRule>
  </conditionalFormatting>
  <conditionalFormatting sqref="R38:S38">
    <cfRule type="cellIs" dxfId="145" priority="70" operator="equal">
      <formula>"DNS"</formula>
    </cfRule>
    <cfRule type="cellIs" dxfId="144" priority="71" operator="equal">
      <formula>"DQ"</formula>
    </cfRule>
  </conditionalFormatting>
  <conditionalFormatting sqref="R40:S40">
    <cfRule type="cellIs" dxfId="143" priority="68" operator="equal">
      <formula>"DNS"</formula>
    </cfRule>
    <cfRule type="cellIs" dxfId="142" priority="69" operator="equal">
      <formula>"DQ"</formula>
    </cfRule>
  </conditionalFormatting>
  <conditionalFormatting sqref="R42:S42">
    <cfRule type="cellIs" dxfId="141" priority="66" operator="equal">
      <formula>"DNS"</formula>
    </cfRule>
    <cfRule type="cellIs" dxfId="140" priority="67" operator="equal">
      <formula>"DQ"</formula>
    </cfRule>
  </conditionalFormatting>
  <conditionalFormatting sqref="R44:S44">
    <cfRule type="cellIs" dxfId="139" priority="64" operator="equal">
      <formula>"DNS"</formula>
    </cfRule>
    <cfRule type="cellIs" dxfId="138" priority="65" operator="equal">
      <formula>"DQ"</formula>
    </cfRule>
  </conditionalFormatting>
  <conditionalFormatting sqref="R46:S46">
    <cfRule type="cellIs" dxfId="137" priority="62" operator="equal">
      <formula>"DNS"</formula>
    </cfRule>
    <cfRule type="cellIs" dxfId="136" priority="63" operator="equal">
      <formula>"DQ"</formula>
    </cfRule>
  </conditionalFormatting>
  <conditionalFormatting sqref="R48:S48">
    <cfRule type="cellIs" dxfId="135" priority="61" operator="equal">
      <formula>"DQ"</formula>
    </cfRule>
    <cfRule type="cellIs" dxfId="134" priority="60" operator="equal">
      <formula>"DNS"</formula>
    </cfRule>
  </conditionalFormatting>
  <conditionalFormatting sqref="R50:S50">
    <cfRule type="cellIs" dxfId="133" priority="59" operator="equal">
      <formula>"DQ"</formula>
    </cfRule>
    <cfRule type="cellIs" dxfId="132" priority="58" operator="equal">
      <formula>"DNS"</formula>
    </cfRule>
  </conditionalFormatting>
  <conditionalFormatting sqref="R52:S52">
    <cfRule type="cellIs" dxfId="131" priority="57" operator="equal">
      <formula>"DQ"</formula>
    </cfRule>
    <cfRule type="cellIs" dxfId="130" priority="56" operator="equal">
      <formula>"DNS"</formula>
    </cfRule>
  </conditionalFormatting>
  <conditionalFormatting sqref="R54:S54">
    <cfRule type="cellIs" dxfId="129" priority="55" operator="equal">
      <formula>"DQ"</formula>
    </cfRule>
    <cfRule type="cellIs" dxfId="128" priority="54" operator="equal">
      <formula>"DNS"</formula>
    </cfRule>
  </conditionalFormatting>
  <conditionalFormatting sqref="R56:S56">
    <cfRule type="cellIs" dxfId="127" priority="53" operator="equal">
      <formula>"DQ"</formula>
    </cfRule>
    <cfRule type="cellIs" dxfId="126" priority="52" operator="equal">
      <formula>"DNS"</formula>
    </cfRule>
  </conditionalFormatting>
  <conditionalFormatting sqref="R58:S58">
    <cfRule type="cellIs" dxfId="125" priority="51" operator="equal">
      <formula>"DQ"</formula>
    </cfRule>
    <cfRule type="cellIs" dxfId="124" priority="50" operator="equal">
      <formula>"DNS"</formula>
    </cfRule>
  </conditionalFormatting>
  <conditionalFormatting sqref="R60:S60">
    <cfRule type="cellIs" dxfId="123" priority="48" operator="equal">
      <formula>"DNS"</formula>
    </cfRule>
    <cfRule type="cellIs" dxfId="122" priority="49" operator="equal">
      <formula>"DQ"</formula>
    </cfRule>
  </conditionalFormatting>
  <conditionalFormatting sqref="R62:S62">
    <cfRule type="cellIs" dxfId="121" priority="46" operator="equal">
      <formula>"DNS"</formula>
    </cfRule>
    <cfRule type="cellIs" dxfId="120" priority="47" operator="equal">
      <formula>"DQ"</formula>
    </cfRule>
  </conditionalFormatting>
  <conditionalFormatting sqref="R64:S64">
    <cfRule type="cellIs" dxfId="119" priority="44" operator="equal">
      <formula>"DNS"</formula>
    </cfRule>
    <cfRule type="cellIs" dxfId="118" priority="45" operator="equal">
      <formula>"DQ"</formula>
    </cfRule>
  </conditionalFormatting>
  <conditionalFormatting sqref="R66:S66">
    <cfRule type="cellIs" dxfId="117" priority="43" operator="equal">
      <formula>"DQ"</formula>
    </cfRule>
    <cfRule type="cellIs" dxfId="116" priority="42" operator="equal">
      <formula>"DNS"</formula>
    </cfRule>
  </conditionalFormatting>
  <conditionalFormatting sqref="R68:S68">
    <cfRule type="cellIs" dxfId="115" priority="41" operator="equal">
      <formula>"DQ"</formula>
    </cfRule>
    <cfRule type="cellIs" dxfId="114" priority="40" operator="equal">
      <formula>"DNS"</formula>
    </cfRule>
  </conditionalFormatting>
  <conditionalFormatting sqref="R70:S70">
    <cfRule type="cellIs" dxfId="113" priority="38" operator="equal">
      <formula>"DNS"</formula>
    </cfRule>
    <cfRule type="cellIs" dxfId="112" priority="39" operator="equal">
      <formula>"DQ"</formula>
    </cfRule>
  </conditionalFormatting>
  <conditionalFormatting sqref="R72:S72">
    <cfRule type="cellIs" dxfId="111" priority="36" operator="equal">
      <formula>"DNS"</formula>
    </cfRule>
    <cfRule type="cellIs" dxfId="110" priority="37" operator="equal">
      <formula>"DQ"</formula>
    </cfRule>
  </conditionalFormatting>
  <conditionalFormatting sqref="R74:S74">
    <cfRule type="cellIs" dxfId="109" priority="34" operator="equal">
      <formula>"DNS"</formula>
    </cfRule>
    <cfRule type="cellIs" dxfId="108" priority="35" operator="equal">
      <formula>"DQ"</formula>
    </cfRule>
  </conditionalFormatting>
  <conditionalFormatting sqref="R76:S76">
    <cfRule type="cellIs" dxfId="107" priority="32" operator="equal">
      <formula>"DNS"</formula>
    </cfRule>
    <cfRule type="cellIs" dxfId="106" priority="33" operator="equal">
      <formula>"DQ"</formula>
    </cfRule>
  </conditionalFormatting>
  <conditionalFormatting sqref="R78:S78">
    <cfRule type="cellIs" dxfId="105" priority="31" operator="equal">
      <formula>"DQ"</formula>
    </cfRule>
    <cfRule type="cellIs" dxfId="104" priority="30" operator="equal">
      <formula>"DNS"</formula>
    </cfRule>
  </conditionalFormatting>
  <conditionalFormatting sqref="R80:S80">
    <cfRule type="cellIs" dxfId="103" priority="29" operator="equal">
      <formula>"DQ"</formula>
    </cfRule>
    <cfRule type="cellIs" dxfId="102" priority="28" operator="equal">
      <formula>"DNS"</formula>
    </cfRule>
  </conditionalFormatting>
  <conditionalFormatting sqref="R82:S82">
    <cfRule type="cellIs" dxfId="101" priority="27" operator="equal">
      <formula>"DQ"</formula>
    </cfRule>
    <cfRule type="cellIs" dxfId="100" priority="26" operator="equal">
      <formula>"DNS"</formula>
    </cfRule>
  </conditionalFormatting>
  <conditionalFormatting sqref="R84:S84">
    <cfRule type="cellIs" dxfId="99" priority="25" operator="equal">
      <formula>"DQ"</formula>
    </cfRule>
    <cfRule type="cellIs" dxfId="98" priority="24" operator="equal">
      <formula>"DNS"</formula>
    </cfRule>
  </conditionalFormatting>
  <conditionalFormatting sqref="R86:S86">
    <cfRule type="cellIs" dxfId="97" priority="22" operator="equal">
      <formula>"DNS"</formula>
    </cfRule>
    <cfRule type="cellIs" dxfId="96" priority="23" operator="equal">
      <formula>"DQ"</formula>
    </cfRule>
  </conditionalFormatting>
  <conditionalFormatting sqref="R88:S88">
    <cfRule type="cellIs" dxfId="95" priority="20" operator="equal">
      <formula>"DNS"</formula>
    </cfRule>
    <cfRule type="cellIs" dxfId="94" priority="21" operator="equal">
      <formula>"DQ"</formula>
    </cfRule>
  </conditionalFormatting>
  <conditionalFormatting sqref="R90:S90">
    <cfRule type="cellIs" dxfId="93" priority="19" operator="equal">
      <formula>"DQ"</formula>
    </cfRule>
    <cfRule type="cellIs" dxfId="92" priority="18" operator="equal">
      <formula>"DNS"</formula>
    </cfRule>
  </conditionalFormatting>
  <conditionalFormatting sqref="R92:S92">
    <cfRule type="cellIs" dxfId="91" priority="17" operator="equal">
      <formula>"DQ"</formula>
    </cfRule>
    <cfRule type="cellIs" dxfId="90" priority="16" operator="equal">
      <formula>"DNS"</formula>
    </cfRule>
  </conditionalFormatting>
  <conditionalFormatting sqref="R94:S94">
    <cfRule type="cellIs" dxfId="89" priority="15" operator="equal">
      <formula>"DQ"</formula>
    </cfRule>
    <cfRule type="cellIs" dxfId="88" priority="14" operator="equal">
      <formula>"DNS"</formula>
    </cfRule>
  </conditionalFormatting>
  <conditionalFormatting sqref="R96:S96">
    <cfRule type="cellIs" dxfId="87" priority="13" operator="equal">
      <formula>"DQ"</formula>
    </cfRule>
    <cfRule type="cellIs" dxfId="86" priority="12" operator="equal">
      <formula>"DNS"</formula>
    </cfRule>
  </conditionalFormatting>
  <conditionalFormatting sqref="R98:S98">
    <cfRule type="cellIs" dxfId="85" priority="11" operator="equal">
      <formula>"DQ"</formula>
    </cfRule>
    <cfRule type="cellIs" dxfId="84" priority="10" operator="equal">
      <formula>"DNS"</formula>
    </cfRule>
  </conditionalFormatting>
  <conditionalFormatting sqref="R100:S100">
    <cfRule type="cellIs" dxfId="83" priority="9" operator="equal">
      <formula>"DQ"</formula>
    </cfRule>
    <cfRule type="cellIs" dxfId="82" priority="8" operator="equal">
      <formula>"DNS"</formula>
    </cfRule>
  </conditionalFormatting>
  <conditionalFormatting sqref="R102:S102">
    <cfRule type="cellIs" dxfId="81" priority="6" operator="equal">
      <formula>"DNS"</formula>
    </cfRule>
    <cfRule type="cellIs" dxfId="80" priority="7" operator="equal">
      <formula>"DQ"</formula>
    </cfRule>
  </conditionalFormatting>
  <conditionalFormatting sqref="R104:S104">
    <cfRule type="cellIs" dxfId="79" priority="5" operator="equal">
      <formula>"DQ"</formula>
    </cfRule>
    <cfRule type="cellIs" dxfId="78" priority="4" operator="equal">
      <formula>"DNS"</formula>
    </cfRule>
  </conditionalFormatting>
  <conditionalFormatting sqref="U5">
    <cfRule type="cellIs" dxfId="77" priority="1187" stopIfTrue="1" operator="greaterThan">
      <formula>21</formula>
    </cfRule>
    <cfRule type="cellIs" dxfId="76" priority="1188" stopIfTrue="1" operator="equal">
      <formula>21</formula>
    </cfRule>
    <cfRule type="cellIs" dxfId="75" priority="1189" stopIfTrue="1" operator="lessThan">
      <formula>21</formula>
    </cfRule>
  </conditionalFormatting>
  <conditionalFormatting sqref="U9">
    <cfRule type="cellIs" dxfId="74" priority="1183" stopIfTrue="1" operator="lessThan">
      <formula>21</formula>
    </cfRule>
    <cfRule type="cellIs" dxfId="73" priority="1182" stopIfTrue="1" operator="equal">
      <formula>21</formula>
    </cfRule>
    <cfRule type="cellIs" dxfId="72" priority="1181" stopIfTrue="1" operator="greaterThan">
      <formula>21</formula>
    </cfRule>
  </conditionalFormatting>
  <conditionalFormatting sqref="U13">
    <cfRule type="cellIs" dxfId="71" priority="1177" stopIfTrue="1" operator="lessThan">
      <formula>21</formula>
    </cfRule>
    <cfRule type="cellIs" dxfId="70" priority="1176" stopIfTrue="1" operator="equal">
      <formula>21</formula>
    </cfRule>
    <cfRule type="cellIs" dxfId="69" priority="1175" stopIfTrue="1" operator="greaterThan">
      <formula>21</formula>
    </cfRule>
  </conditionalFormatting>
  <conditionalFormatting sqref="U17">
    <cfRule type="cellIs" dxfId="68" priority="1171" stopIfTrue="1" operator="lessThan">
      <formula>21</formula>
    </cfRule>
    <cfRule type="cellIs" dxfId="67" priority="1170" stopIfTrue="1" operator="equal">
      <formula>21</formula>
    </cfRule>
    <cfRule type="cellIs" dxfId="66" priority="1169" stopIfTrue="1" operator="greaterThan">
      <formula>21</formula>
    </cfRule>
  </conditionalFormatting>
  <conditionalFormatting sqref="U21">
    <cfRule type="cellIs" dxfId="65" priority="1165" stopIfTrue="1" operator="lessThan">
      <formula>21</formula>
    </cfRule>
    <cfRule type="cellIs" dxfId="64" priority="1163" stopIfTrue="1" operator="greaterThan">
      <formula>21</formula>
    </cfRule>
    <cfRule type="cellIs" dxfId="63" priority="1164" stopIfTrue="1" operator="equal">
      <formula>21</formula>
    </cfRule>
  </conditionalFormatting>
  <conditionalFormatting sqref="U25">
    <cfRule type="cellIs" dxfId="62" priority="1159" stopIfTrue="1" operator="lessThan">
      <formula>21</formula>
    </cfRule>
    <cfRule type="cellIs" dxfId="61" priority="1158" stopIfTrue="1" operator="equal">
      <formula>21</formula>
    </cfRule>
    <cfRule type="cellIs" dxfId="60" priority="1157" stopIfTrue="1" operator="greaterThan">
      <formula>21</formula>
    </cfRule>
  </conditionalFormatting>
  <conditionalFormatting sqref="U29">
    <cfRule type="cellIs" dxfId="59" priority="1152" stopIfTrue="1" operator="equal">
      <formula>21</formula>
    </cfRule>
    <cfRule type="cellIs" dxfId="58" priority="1151" stopIfTrue="1" operator="greaterThan">
      <formula>21</formula>
    </cfRule>
    <cfRule type="cellIs" dxfId="57" priority="1153" stopIfTrue="1" operator="lessThan">
      <formula>21</formula>
    </cfRule>
  </conditionalFormatting>
  <conditionalFormatting sqref="U33">
    <cfRule type="cellIs" dxfId="56" priority="1147" stopIfTrue="1" operator="lessThan">
      <formula>21</formula>
    </cfRule>
    <cfRule type="cellIs" dxfId="55" priority="1146" stopIfTrue="1" operator="equal">
      <formula>21</formula>
    </cfRule>
    <cfRule type="cellIs" dxfId="54" priority="1145" stopIfTrue="1" operator="greaterThan">
      <formula>21</formula>
    </cfRule>
  </conditionalFormatting>
  <conditionalFormatting sqref="U37">
    <cfRule type="cellIs" dxfId="53" priority="1141" stopIfTrue="1" operator="lessThan">
      <formula>21</formula>
    </cfRule>
    <cfRule type="cellIs" dxfId="52" priority="1139" stopIfTrue="1" operator="greaterThan">
      <formula>21</formula>
    </cfRule>
    <cfRule type="cellIs" dxfId="51" priority="1140" stopIfTrue="1" operator="equal">
      <formula>21</formula>
    </cfRule>
  </conditionalFormatting>
  <conditionalFormatting sqref="U41">
    <cfRule type="cellIs" dxfId="50" priority="1133" stopIfTrue="1" operator="greaterThan">
      <formula>21</formula>
    </cfRule>
    <cfRule type="cellIs" dxfId="49" priority="1134" stopIfTrue="1" operator="equal">
      <formula>21</formula>
    </cfRule>
    <cfRule type="cellIs" dxfId="48" priority="1135" stopIfTrue="1" operator="lessThan">
      <formula>21</formula>
    </cfRule>
  </conditionalFormatting>
  <conditionalFormatting sqref="U45">
    <cfRule type="cellIs" dxfId="47" priority="1129" stopIfTrue="1" operator="lessThan">
      <formula>21</formula>
    </cfRule>
    <cfRule type="cellIs" dxfId="46" priority="1127" stopIfTrue="1" operator="greaterThan">
      <formula>21</formula>
    </cfRule>
    <cfRule type="cellIs" dxfId="45" priority="1128" stopIfTrue="1" operator="equal">
      <formula>21</formula>
    </cfRule>
  </conditionalFormatting>
  <conditionalFormatting sqref="U49">
    <cfRule type="cellIs" dxfId="44" priority="1121" stopIfTrue="1" operator="greaterThan">
      <formula>21</formula>
    </cfRule>
    <cfRule type="cellIs" dxfId="43" priority="1122" stopIfTrue="1" operator="equal">
      <formula>21</formula>
    </cfRule>
    <cfRule type="cellIs" dxfId="42" priority="1123" stopIfTrue="1" operator="lessThan">
      <formula>21</formula>
    </cfRule>
  </conditionalFormatting>
  <conditionalFormatting sqref="U53">
    <cfRule type="cellIs" dxfId="41" priority="1115" stopIfTrue="1" operator="greaterThan">
      <formula>21</formula>
    </cfRule>
    <cfRule type="cellIs" dxfId="40" priority="1116" stopIfTrue="1" operator="equal">
      <formula>21</formula>
    </cfRule>
    <cfRule type="cellIs" dxfId="39" priority="1117" stopIfTrue="1" operator="lessThan">
      <formula>21</formula>
    </cfRule>
  </conditionalFormatting>
  <conditionalFormatting sqref="U57">
    <cfRule type="cellIs" dxfId="38" priority="1109" stopIfTrue="1" operator="greaterThan">
      <formula>21</formula>
    </cfRule>
    <cfRule type="cellIs" dxfId="37" priority="1110" stopIfTrue="1" operator="equal">
      <formula>21</formula>
    </cfRule>
    <cfRule type="cellIs" dxfId="36" priority="1111" stopIfTrue="1" operator="lessThan">
      <formula>21</formula>
    </cfRule>
  </conditionalFormatting>
  <conditionalFormatting sqref="U61">
    <cfRule type="cellIs" dxfId="35" priority="1103" stopIfTrue="1" operator="greaterThan">
      <formula>21</formula>
    </cfRule>
    <cfRule type="cellIs" dxfId="34" priority="1104" stopIfTrue="1" operator="equal">
      <formula>21</formula>
    </cfRule>
    <cfRule type="cellIs" dxfId="33" priority="1105" stopIfTrue="1" operator="lessThan">
      <formula>21</formula>
    </cfRule>
  </conditionalFormatting>
  <conditionalFormatting sqref="U65">
    <cfRule type="cellIs" dxfId="32" priority="1097" stopIfTrue="1" operator="greaterThan">
      <formula>21</formula>
    </cfRule>
    <cfRule type="cellIs" dxfId="31" priority="1098" stopIfTrue="1" operator="equal">
      <formula>21</formula>
    </cfRule>
    <cfRule type="cellIs" dxfId="30" priority="1099" stopIfTrue="1" operator="lessThan">
      <formula>21</formula>
    </cfRule>
  </conditionalFormatting>
  <conditionalFormatting sqref="U69">
    <cfRule type="cellIs" dxfId="29" priority="1092" stopIfTrue="1" operator="equal">
      <formula>21</formula>
    </cfRule>
    <cfRule type="cellIs" dxfId="28" priority="1091" stopIfTrue="1" operator="greaterThan">
      <formula>21</formula>
    </cfRule>
    <cfRule type="cellIs" dxfId="27" priority="1093" stopIfTrue="1" operator="lessThan">
      <formula>21</formula>
    </cfRule>
  </conditionalFormatting>
  <conditionalFormatting sqref="U73">
    <cfRule type="cellIs" dxfId="26" priority="1085" stopIfTrue="1" operator="greaterThan">
      <formula>21</formula>
    </cfRule>
    <cfRule type="cellIs" dxfId="25" priority="1087" stopIfTrue="1" operator="lessThan">
      <formula>21</formula>
    </cfRule>
    <cfRule type="cellIs" dxfId="24" priority="1086" stopIfTrue="1" operator="equal">
      <formula>21</formula>
    </cfRule>
  </conditionalFormatting>
  <conditionalFormatting sqref="U77">
    <cfRule type="cellIs" dxfId="23" priority="1080" stopIfTrue="1" operator="equal">
      <formula>21</formula>
    </cfRule>
    <cfRule type="cellIs" dxfId="22" priority="1079" stopIfTrue="1" operator="greaterThan">
      <formula>21</formula>
    </cfRule>
    <cfRule type="cellIs" dxfId="21" priority="1081" stopIfTrue="1" operator="lessThan">
      <formula>21</formula>
    </cfRule>
  </conditionalFormatting>
  <conditionalFormatting sqref="U81">
    <cfRule type="cellIs" dxfId="20" priority="1075" stopIfTrue="1" operator="lessThan">
      <formula>21</formula>
    </cfRule>
    <cfRule type="cellIs" dxfId="19" priority="1074" stopIfTrue="1" operator="equal">
      <formula>21</formula>
    </cfRule>
    <cfRule type="cellIs" dxfId="18" priority="1073" stopIfTrue="1" operator="greaterThan">
      <formula>21</formula>
    </cfRule>
  </conditionalFormatting>
  <conditionalFormatting sqref="U85">
    <cfRule type="cellIs" dxfId="17" priority="1068" stopIfTrue="1" operator="equal">
      <formula>21</formula>
    </cfRule>
    <cfRule type="cellIs" dxfId="16" priority="1067" stopIfTrue="1" operator="greaterThan">
      <formula>21</formula>
    </cfRule>
    <cfRule type="cellIs" dxfId="15" priority="1069" stopIfTrue="1" operator="lessThan">
      <formula>21</formula>
    </cfRule>
  </conditionalFormatting>
  <conditionalFormatting sqref="U89">
    <cfRule type="cellIs" dxfId="14" priority="1063" stopIfTrue="1" operator="lessThan">
      <formula>21</formula>
    </cfRule>
    <cfRule type="cellIs" dxfId="13" priority="1062" stopIfTrue="1" operator="equal">
      <formula>21</formula>
    </cfRule>
    <cfRule type="cellIs" dxfId="12" priority="1061" stopIfTrue="1" operator="greaterThan">
      <formula>21</formula>
    </cfRule>
  </conditionalFormatting>
  <conditionalFormatting sqref="U93">
    <cfRule type="cellIs" dxfId="11" priority="1057" stopIfTrue="1" operator="lessThan">
      <formula>21</formula>
    </cfRule>
    <cfRule type="cellIs" dxfId="10" priority="1056" stopIfTrue="1" operator="equal">
      <formula>21</formula>
    </cfRule>
    <cfRule type="cellIs" dxfId="9" priority="1055" stopIfTrue="1" operator="greaterThan">
      <formula>21</formula>
    </cfRule>
  </conditionalFormatting>
  <conditionalFormatting sqref="U97">
    <cfRule type="cellIs" dxfId="8" priority="1051" stopIfTrue="1" operator="lessThan">
      <formula>21</formula>
    </cfRule>
    <cfRule type="cellIs" dxfId="7" priority="1050" stopIfTrue="1" operator="equal">
      <formula>21</formula>
    </cfRule>
    <cfRule type="cellIs" dxfId="6" priority="1049" stopIfTrue="1" operator="greaterThan">
      <formula>21</formula>
    </cfRule>
  </conditionalFormatting>
  <conditionalFormatting sqref="U101">
    <cfRule type="cellIs" dxfId="5" priority="1045" stopIfTrue="1" operator="lessThan">
      <formula>21</formula>
    </cfRule>
    <cfRule type="cellIs" dxfId="4" priority="1044" stopIfTrue="1" operator="equal">
      <formula>21</formula>
    </cfRule>
    <cfRule type="cellIs" dxfId="3" priority="1043" stopIfTrue="1" operator="greaterThan">
      <formula>21</formula>
    </cfRule>
  </conditionalFormatting>
  <conditionalFormatting sqref="U103">
    <cfRule type="cellIs" dxfId="2" priority="3" stopIfTrue="1" operator="lessThan">
      <formula>21</formula>
    </cfRule>
    <cfRule type="cellIs" dxfId="1" priority="1" stopIfTrue="1" operator="greaterThan">
      <formula>21</formula>
    </cfRule>
    <cfRule type="cellIs" dxfId="0" priority="2" stopIfTrue="1" operator="equal">
      <formula>21</formula>
    </cfRule>
  </conditionalFormatting>
  <printOptions horizontalCentered="1" verticalCentered="1"/>
  <pageMargins left="0.20078740157480315" right="0.20078740157480315" top="0.5" bottom="0.20078740157480315" header="0.20078740157480315" footer="0.5"/>
  <pageSetup paperSize="9" scale="57" fitToHeight="2" orientation="landscape" horizontalDpi="4294967292" verticalDpi="4294967292" r:id="rId1"/>
  <headerFooter alignWithMargins="0">
    <oddHeader>&amp;CMercian League&amp;R&amp;D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opLeftCell="A16" workbookViewId="0">
      <selection activeCell="H40" sqref="H40"/>
    </sheetView>
  </sheetViews>
  <sheetFormatPr defaultColWidth="11" defaultRowHeight="12.75" x14ac:dyDescent="0.2"/>
  <cols>
    <col min="1" max="1" width="11" customWidth="1"/>
    <col min="2" max="2" width="14.125" bestFit="1" customWidth="1"/>
    <col min="3" max="8" width="12.375" customWidth="1"/>
  </cols>
  <sheetData>
    <row r="1" spans="1:8" s="11" customFormat="1" ht="21.75" x14ac:dyDescent="0.2">
      <c r="A1" s="5" t="s">
        <v>6</v>
      </c>
      <c r="B1" s="6" t="s">
        <v>7</v>
      </c>
      <c r="C1" s="7" t="s">
        <v>8</v>
      </c>
      <c r="D1" s="8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s="11" customFormat="1" ht="15" x14ac:dyDescent="0.2">
      <c r="A2" s="9"/>
      <c r="B2" s="6"/>
      <c r="C2" s="7" t="s">
        <v>14</v>
      </c>
      <c r="D2" s="9" t="s">
        <v>14</v>
      </c>
      <c r="E2" s="7" t="s">
        <v>17</v>
      </c>
      <c r="F2" s="7" t="s">
        <v>14</v>
      </c>
      <c r="G2" s="7" t="s">
        <v>14</v>
      </c>
      <c r="H2" s="7" t="s">
        <v>14</v>
      </c>
    </row>
    <row r="3" spans="1:8" s="4" customFormat="1" ht="15.75" x14ac:dyDescent="0.25">
      <c r="A3" s="12"/>
      <c r="B3" s="13" t="s">
        <v>20</v>
      </c>
      <c r="C3" s="14" t="str">
        <f>+Gala!C4</f>
        <v>Name 1</v>
      </c>
      <c r="D3" s="14" t="str">
        <f>+Gala!F4</f>
        <v>Name 2</v>
      </c>
      <c r="E3" s="14" t="str">
        <f>+Gala!I4</f>
        <v>Name 3</v>
      </c>
      <c r="F3" s="14" t="str">
        <f>+Gala!L4</f>
        <v>Name 4</v>
      </c>
      <c r="G3" s="14" t="str">
        <f>+Gala!O4</f>
        <v>Name 5</v>
      </c>
      <c r="H3" s="14" t="str">
        <f>+Gala!R4</f>
        <v>Name 6</v>
      </c>
    </row>
    <row r="4" spans="1:8" ht="15" x14ac:dyDescent="0.2">
      <c r="A4" s="16">
        <v>11</v>
      </c>
      <c r="B4" s="17" t="s">
        <v>31</v>
      </c>
      <c r="C4" s="43">
        <f>+Gala!C25</f>
        <v>0</v>
      </c>
      <c r="D4" s="43">
        <f>+Gala!F25</f>
        <v>0</v>
      </c>
      <c r="E4" s="43">
        <f>+Gala!I25</f>
        <v>0</v>
      </c>
      <c r="F4" s="43">
        <f>+Gala!L25</f>
        <v>0</v>
      </c>
      <c r="G4" s="43">
        <f>+Gala!O25</f>
        <v>0</v>
      </c>
      <c r="H4" s="43">
        <f>+Gala!R25</f>
        <v>0</v>
      </c>
    </row>
    <row r="5" spans="1:8" ht="15" x14ac:dyDescent="0.2">
      <c r="A5" s="19"/>
      <c r="B5" s="20" t="s">
        <v>32</v>
      </c>
      <c r="C5" s="43">
        <f>+Gala!C26</f>
        <v>0</v>
      </c>
      <c r="D5" s="43">
        <f>+Gala!F26</f>
        <v>0</v>
      </c>
      <c r="E5" s="43">
        <f>+Gala!I26</f>
        <v>0</v>
      </c>
      <c r="F5" s="43">
        <f>+Gala!L26</f>
        <v>0</v>
      </c>
      <c r="G5" s="43">
        <f>+Gala!O26</f>
        <v>0</v>
      </c>
      <c r="H5" s="43">
        <f>+Gala!R26</f>
        <v>0</v>
      </c>
    </row>
    <row r="6" spans="1:8" ht="15" x14ac:dyDescent="0.2">
      <c r="A6" s="16">
        <v>19</v>
      </c>
      <c r="B6" s="17" t="s">
        <v>43</v>
      </c>
      <c r="C6" s="43">
        <f>+Gala!C41</f>
        <v>0</v>
      </c>
      <c r="D6" s="43">
        <f>+Gala!F41</f>
        <v>0</v>
      </c>
      <c r="E6" s="43">
        <f>+Gala!I41</f>
        <v>0</v>
      </c>
      <c r="F6" s="43">
        <f>+Gala!L41</f>
        <v>0</v>
      </c>
      <c r="G6" s="43">
        <f>+Gala!O41</f>
        <v>0</v>
      </c>
      <c r="H6" s="43">
        <f>+Gala!R41</f>
        <v>0</v>
      </c>
    </row>
    <row r="7" spans="1:8" ht="15" x14ac:dyDescent="0.2">
      <c r="A7" s="19"/>
      <c r="B7" s="20" t="s">
        <v>44</v>
      </c>
      <c r="C7" s="43" t="str">
        <f>+Gala!C42</f>
        <v xml:space="preserve"> </v>
      </c>
      <c r="D7" s="43" t="str">
        <f>+Gala!F42</f>
        <v xml:space="preserve"> </v>
      </c>
      <c r="E7" s="43" t="str">
        <f>+Gala!I42</f>
        <v xml:space="preserve"> </v>
      </c>
      <c r="F7" s="43" t="str">
        <f>+Gala!L42</f>
        <v xml:space="preserve"> </v>
      </c>
      <c r="G7" s="43" t="str">
        <f>+Gala!O42</f>
        <v xml:space="preserve"> </v>
      </c>
      <c r="H7" s="43" t="str">
        <f>+Gala!R42</f>
        <v xml:space="preserve"> </v>
      </c>
    </row>
    <row r="8" spans="1:8" ht="15" x14ac:dyDescent="0.2">
      <c r="A8" s="16">
        <v>27</v>
      </c>
      <c r="B8" s="17" t="s">
        <v>43</v>
      </c>
      <c r="C8" s="43">
        <f>+Gala!C57</f>
        <v>0</v>
      </c>
      <c r="D8" s="43">
        <f>+Gala!F57</f>
        <v>0</v>
      </c>
      <c r="E8" s="43">
        <f>+Gala!I57</f>
        <v>0</v>
      </c>
      <c r="F8" s="43">
        <f>+Gala!L57</f>
        <v>0</v>
      </c>
      <c r="G8" s="43">
        <f>+Gala!O57</f>
        <v>0</v>
      </c>
      <c r="H8" s="43">
        <f>+Gala!R57</f>
        <v>0</v>
      </c>
    </row>
    <row r="9" spans="1:8" ht="15" x14ac:dyDescent="0.2">
      <c r="A9" s="19"/>
      <c r="B9" s="20" t="s">
        <v>47</v>
      </c>
      <c r="C9" s="43" t="str">
        <f>+Gala!C58</f>
        <v xml:space="preserve"> </v>
      </c>
      <c r="D9" s="43" t="str">
        <f>+Gala!F58</f>
        <v xml:space="preserve"> </v>
      </c>
      <c r="E9" s="43" t="str">
        <f>+Gala!I58</f>
        <v xml:space="preserve"> </v>
      </c>
      <c r="F9" s="43" t="str">
        <f>+Gala!L58</f>
        <v xml:space="preserve"> </v>
      </c>
      <c r="G9" s="43" t="str">
        <f>+Gala!O58</f>
        <v xml:space="preserve"> </v>
      </c>
      <c r="H9" s="43" t="str">
        <f>+Gala!R58</f>
        <v xml:space="preserve"> </v>
      </c>
    </row>
    <row r="10" spans="1:8" ht="15" x14ac:dyDescent="0.2">
      <c r="A10" s="16">
        <v>35</v>
      </c>
      <c r="B10" s="17" t="s">
        <v>50</v>
      </c>
      <c r="C10" s="43">
        <f>+Gala!C73</f>
        <v>0</v>
      </c>
      <c r="D10" s="43">
        <f>+Gala!F73</f>
        <v>0</v>
      </c>
      <c r="E10" s="43">
        <f>+Gala!I73</f>
        <v>0</v>
      </c>
      <c r="F10" s="43">
        <f>+Gala!L73</f>
        <v>0</v>
      </c>
      <c r="G10" s="43">
        <f>+Gala!O73</f>
        <v>0</v>
      </c>
      <c r="H10" s="43">
        <f>+Gala!R73</f>
        <v>0</v>
      </c>
    </row>
    <row r="11" spans="1:8" ht="15" x14ac:dyDescent="0.2">
      <c r="A11" s="19"/>
      <c r="B11" s="20" t="s">
        <v>42</v>
      </c>
      <c r="C11" s="43" t="str">
        <f>+Gala!C74</f>
        <v xml:space="preserve"> </v>
      </c>
      <c r="D11" s="43" t="str">
        <f>+Gala!F74</f>
        <v xml:space="preserve"> </v>
      </c>
      <c r="E11" s="43" t="str">
        <f>+Gala!I74</f>
        <v xml:space="preserve"> </v>
      </c>
      <c r="F11" s="43" t="str">
        <f>+Gala!L74</f>
        <v xml:space="preserve"> </v>
      </c>
      <c r="G11" s="43" t="str">
        <f>+Gala!O74</f>
        <v xml:space="preserve"> </v>
      </c>
      <c r="H11" s="43" t="str">
        <f>+Gala!R74</f>
        <v xml:space="preserve"> </v>
      </c>
    </row>
    <row r="12" spans="1:8" x14ac:dyDescent="0.2">
      <c r="C12" s="44"/>
      <c r="D12" s="44"/>
      <c r="E12" s="44"/>
      <c r="F12" s="44"/>
      <c r="G12" s="44"/>
      <c r="H12" s="44"/>
    </row>
    <row r="13" spans="1:8" x14ac:dyDescent="0.2">
      <c r="C13" s="44"/>
      <c r="D13" s="44"/>
      <c r="E13" s="44"/>
      <c r="F13" s="44"/>
      <c r="G13" s="44"/>
      <c r="H13" s="44"/>
    </row>
    <row r="14" spans="1:8" ht="15" x14ac:dyDescent="0.2">
      <c r="A14" s="16">
        <v>13</v>
      </c>
      <c r="B14" s="17" t="s">
        <v>34</v>
      </c>
      <c r="C14" s="43">
        <f>+Gala!C29</f>
        <v>0</v>
      </c>
      <c r="D14" s="43">
        <f>+Gala!F29</f>
        <v>0</v>
      </c>
      <c r="E14" s="43">
        <f>+Gala!I29</f>
        <v>0</v>
      </c>
      <c r="F14" s="43">
        <f>+Gala!L29</f>
        <v>0</v>
      </c>
      <c r="G14" s="43">
        <f>+Gala!O29</f>
        <v>0</v>
      </c>
      <c r="H14" s="43">
        <f>+Gala!R29</f>
        <v>0</v>
      </c>
    </row>
    <row r="15" spans="1:8" ht="15" x14ac:dyDescent="0.2">
      <c r="A15" s="19"/>
      <c r="B15" s="20" t="s">
        <v>35</v>
      </c>
      <c r="C15" s="43" t="str">
        <f>+Gala!C30</f>
        <v xml:space="preserve"> </v>
      </c>
      <c r="D15" s="43" t="str">
        <f>+Gala!F30</f>
        <v xml:space="preserve"> </v>
      </c>
      <c r="E15" s="43" t="str">
        <f>+Gala!I30</f>
        <v xml:space="preserve"> </v>
      </c>
      <c r="F15" s="43" t="str">
        <f>+Gala!L30</f>
        <v xml:space="preserve"> </v>
      </c>
      <c r="G15" s="43" t="str">
        <f>+Gala!O30</f>
        <v xml:space="preserve"> </v>
      </c>
      <c r="H15" s="43" t="str">
        <f>+Gala!R30</f>
        <v xml:space="preserve"> </v>
      </c>
    </row>
    <row r="16" spans="1:8" ht="15" x14ac:dyDescent="0.2">
      <c r="A16" s="16">
        <v>21</v>
      </c>
      <c r="B16" s="17" t="s">
        <v>34</v>
      </c>
      <c r="C16" s="43">
        <f>+Gala!C45</f>
        <v>0</v>
      </c>
      <c r="D16" s="43">
        <f>+Gala!F45</f>
        <v>0</v>
      </c>
      <c r="E16" s="43">
        <f>+Gala!I45</f>
        <v>0</v>
      </c>
      <c r="F16" s="43">
        <f>+Gala!L45</f>
        <v>0</v>
      </c>
      <c r="G16" s="43">
        <f>+Gala!O45</f>
        <v>0</v>
      </c>
      <c r="H16" s="43">
        <f>+Gala!R45</f>
        <v>0</v>
      </c>
    </row>
    <row r="17" spans="1:8" ht="15" x14ac:dyDescent="0.2">
      <c r="A17" s="19"/>
      <c r="B17" s="20" t="s">
        <v>46</v>
      </c>
      <c r="C17" s="43" t="str">
        <f>+Gala!C46</f>
        <v xml:space="preserve"> </v>
      </c>
      <c r="D17" s="43" t="str">
        <f>+Gala!F46</f>
        <v xml:space="preserve"> </v>
      </c>
      <c r="E17" s="43" t="str">
        <f>+Gala!I46</f>
        <v xml:space="preserve"> </v>
      </c>
      <c r="F17" s="43" t="str">
        <f>+Gala!L46</f>
        <v xml:space="preserve"> </v>
      </c>
      <c r="G17" s="43" t="str">
        <f>+Gala!O46</f>
        <v xml:space="preserve"> </v>
      </c>
      <c r="H17" s="43" t="str">
        <f>+Gala!R46</f>
        <v xml:space="preserve"> </v>
      </c>
    </row>
    <row r="18" spans="1:8" ht="15" x14ac:dyDescent="0.2">
      <c r="A18" s="16">
        <v>29</v>
      </c>
      <c r="B18" s="17" t="s">
        <v>48</v>
      </c>
      <c r="C18" s="43">
        <f>+Gala!C61</f>
        <v>0</v>
      </c>
      <c r="D18" s="43">
        <f>+Gala!F61</f>
        <v>0</v>
      </c>
      <c r="E18" s="43">
        <f>+Gala!I61</f>
        <v>0</v>
      </c>
      <c r="F18" s="43">
        <f>+Gala!L61</f>
        <v>0</v>
      </c>
      <c r="G18" s="43">
        <f>+Gala!O61</f>
        <v>0</v>
      </c>
      <c r="H18" s="43">
        <f>+Gala!R61</f>
        <v>0</v>
      </c>
    </row>
    <row r="19" spans="1:8" ht="15" x14ac:dyDescent="0.2">
      <c r="A19" s="19"/>
      <c r="B19" s="20" t="s">
        <v>42</v>
      </c>
      <c r="C19" s="43" t="str">
        <f>+Gala!C62</f>
        <v xml:space="preserve"> </v>
      </c>
      <c r="D19" s="43" t="str">
        <f>+Gala!F62</f>
        <v xml:space="preserve"> </v>
      </c>
      <c r="E19" s="43" t="str">
        <f>+Gala!I62</f>
        <v xml:space="preserve"> </v>
      </c>
      <c r="F19" s="43" t="str">
        <f>+Gala!L62</f>
        <v xml:space="preserve"> </v>
      </c>
      <c r="G19" s="43" t="str">
        <f>+Gala!O52</f>
        <v xml:space="preserve"> </v>
      </c>
      <c r="H19" s="43" t="str">
        <f>+Gala!R62</f>
        <v xml:space="preserve"> </v>
      </c>
    </row>
    <row r="20" spans="1:8" ht="15" x14ac:dyDescent="0.2">
      <c r="A20" s="16">
        <v>37</v>
      </c>
      <c r="B20" s="17" t="s">
        <v>34</v>
      </c>
      <c r="C20" s="43">
        <f>+Gala!C77</f>
        <v>0</v>
      </c>
      <c r="D20" s="43">
        <f>+Gala!F77</f>
        <v>0</v>
      </c>
      <c r="E20" s="43">
        <f>+Gala!I77</f>
        <v>0</v>
      </c>
      <c r="F20" s="43">
        <f>+Gala!L77</f>
        <v>0</v>
      </c>
      <c r="G20" s="43">
        <f>+Gala!O77</f>
        <v>0</v>
      </c>
      <c r="H20" s="43">
        <f>+Gala!R77</f>
        <v>0</v>
      </c>
    </row>
    <row r="21" spans="1:8" ht="15" x14ac:dyDescent="0.2">
      <c r="A21" s="19"/>
      <c r="B21" s="20" t="s">
        <v>44</v>
      </c>
      <c r="C21" s="43" t="str">
        <f>+Gala!C78</f>
        <v xml:space="preserve"> </v>
      </c>
      <c r="D21" s="43" t="str">
        <f>+Gala!F78</f>
        <v xml:space="preserve"> </v>
      </c>
      <c r="E21" s="43" t="str">
        <f>+Gala!I78</f>
        <v xml:space="preserve"> </v>
      </c>
      <c r="F21" s="43" t="str">
        <f>+Gala!L78</f>
        <v xml:space="preserve"> </v>
      </c>
      <c r="G21" s="43" t="str">
        <f>+Gala!O78</f>
        <v xml:space="preserve"> </v>
      </c>
      <c r="H21" s="43" t="str">
        <f>+Gala!R78</f>
        <v xml:space="preserve"> </v>
      </c>
    </row>
    <row r="22" spans="1:8" x14ac:dyDescent="0.2">
      <c r="C22" s="44"/>
      <c r="D22" s="44"/>
      <c r="E22" s="44"/>
      <c r="F22" s="44"/>
      <c r="G22" s="44"/>
      <c r="H22" s="44"/>
    </row>
    <row r="23" spans="1:8" x14ac:dyDescent="0.2">
      <c r="C23" s="44"/>
      <c r="D23" s="44"/>
      <c r="E23" s="44"/>
      <c r="F23" s="44"/>
      <c r="G23" s="44"/>
      <c r="H23" s="44"/>
    </row>
    <row r="24" spans="1:8" ht="15" x14ac:dyDescent="0.2">
      <c r="A24" s="16">
        <v>15</v>
      </c>
      <c r="B24" s="17" t="s">
        <v>37</v>
      </c>
      <c r="C24" s="43">
        <f>+Gala!C33</f>
        <v>0</v>
      </c>
      <c r="D24" s="43">
        <f>+Gala!F33</f>
        <v>0</v>
      </c>
      <c r="E24" s="43">
        <f>+Gala!I33</f>
        <v>0</v>
      </c>
      <c r="F24" s="43">
        <f>+Gala!L33</f>
        <v>0</v>
      </c>
      <c r="G24" s="43">
        <f>+Gala!O33</f>
        <v>0</v>
      </c>
      <c r="H24" s="43">
        <f>+Gala!R33</f>
        <v>0</v>
      </c>
    </row>
    <row r="25" spans="1:8" ht="15" x14ac:dyDescent="0.2">
      <c r="A25" s="19"/>
      <c r="B25" s="20" t="s">
        <v>32</v>
      </c>
      <c r="C25" s="43" t="str">
        <f>+Gala!C34</f>
        <v xml:space="preserve"> </v>
      </c>
      <c r="D25" s="43" t="str">
        <f>+Gala!F34</f>
        <v xml:space="preserve"> </v>
      </c>
      <c r="E25" s="43" t="str">
        <f>+Gala!I34</f>
        <v xml:space="preserve"> </v>
      </c>
      <c r="F25" s="43" t="str">
        <f>+Gala!L34</f>
        <v xml:space="preserve"> </v>
      </c>
      <c r="G25" s="43" t="str">
        <f>+Gala!O34</f>
        <v xml:space="preserve"> </v>
      </c>
      <c r="H25" s="43" t="str">
        <f>+Gala!R34</f>
        <v xml:space="preserve"> </v>
      </c>
    </row>
    <row r="26" spans="1:8" ht="15" x14ac:dyDescent="0.2">
      <c r="A26" s="16">
        <v>23</v>
      </c>
      <c r="B26" s="17" t="s">
        <v>37</v>
      </c>
      <c r="C26" s="43">
        <f>+Gala!C49</f>
        <v>0</v>
      </c>
      <c r="D26" s="43">
        <f>+Gala!F49</f>
        <v>0</v>
      </c>
      <c r="E26" s="43">
        <f>+Gala!I49</f>
        <v>0</v>
      </c>
      <c r="F26" s="43">
        <f>+Gala!L49</f>
        <v>0</v>
      </c>
      <c r="G26" s="43">
        <f>+Gala!O49</f>
        <v>0</v>
      </c>
      <c r="H26" s="43">
        <f>+Gala!R49</f>
        <v>0</v>
      </c>
    </row>
    <row r="27" spans="1:8" ht="15" x14ac:dyDescent="0.2">
      <c r="A27" s="19"/>
      <c r="B27" s="20" t="s">
        <v>42</v>
      </c>
      <c r="C27" s="43" t="str">
        <f>+Gala!C50</f>
        <v xml:space="preserve"> </v>
      </c>
      <c r="D27" s="43" t="str">
        <f>+Gala!F50</f>
        <v xml:space="preserve"> </v>
      </c>
      <c r="E27" s="43" t="str">
        <f>+Gala!I50</f>
        <v xml:space="preserve"> </v>
      </c>
      <c r="F27" s="43" t="str">
        <f>+Gala!L50</f>
        <v xml:space="preserve"> </v>
      </c>
      <c r="G27" s="43" t="str">
        <f>+Gala!O50</f>
        <v xml:space="preserve"> </v>
      </c>
      <c r="H27" s="43" t="str">
        <f>+Gala!R50</f>
        <v xml:space="preserve"> </v>
      </c>
    </row>
    <row r="28" spans="1:8" ht="15" x14ac:dyDescent="0.2">
      <c r="A28" s="16">
        <v>31</v>
      </c>
      <c r="B28" s="17" t="s">
        <v>37</v>
      </c>
      <c r="C28" s="43">
        <f>+Gala!C65</f>
        <v>0</v>
      </c>
      <c r="D28" s="43">
        <f>+Gala!F65</f>
        <v>0</v>
      </c>
      <c r="E28" s="43">
        <f>+Gala!I65</f>
        <v>0</v>
      </c>
      <c r="F28" s="43">
        <f>+Gala!L65</f>
        <v>0</v>
      </c>
      <c r="G28" s="43">
        <f>+Gala!O65</f>
        <v>0</v>
      </c>
      <c r="H28" s="43">
        <f>+Gala!R65</f>
        <v>0</v>
      </c>
    </row>
    <row r="29" spans="1:8" ht="15" x14ac:dyDescent="0.2">
      <c r="A29" s="19"/>
      <c r="B29" s="20" t="s">
        <v>44</v>
      </c>
      <c r="C29" s="43" t="str">
        <f>+Gala!C66</f>
        <v xml:space="preserve"> </v>
      </c>
      <c r="D29" s="43" t="str">
        <f>+Gala!F66</f>
        <v xml:space="preserve"> </v>
      </c>
      <c r="E29" s="43" t="str">
        <f>+Gala!I66</f>
        <v xml:space="preserve"> </v>
      </c>
      <c r="F29" s="43" t="str">
        <f>+Gala!L66</f>
        <v xml:space="preserve"> </v>
      </c>
      <c r="G29" s="43" t="str">
        <f>+Gala!O66</f>
        <v xml:space="preserve"> </v>
      </c>
      <c r="H29" s="43" t="str">
        <f>+Gala!R66</f>
        <v xml:space="preserve"> </v>
      </c>
    </row>
    <row r="30" spans="1:8" ht="15" x14ac:dyDescent="0.2">
      <c r="A30" s="16">
        <v>39</v>
      </c>
      <c r="B30" s="17" t="s">
        <v>37</v>
      </c>
      <c r="C30" s="43">
        <f>+Gala!C81</f>
        <v>0</v>
      </c>
      <c r="D30" s="43">
        <f>+Gala!F81</f>
        <v>0</v>
      </c>
      <c r="E30" s="43">
        <f>+Gala!I81</f>
        <v>0</v>
      </c>
      <c r="F30" s="43">
        <f>+Gala!L81</f>
        <v>0</v>
      </c>
      <c r="G30" s="43">
        <f>+Gala!O81</f>
        <v>0</v>
      </c>
      <c r="H30" s="43">
        <f>+Gala!R81</f>
        <v>0</v>
      </c>
    </row>
    <row r="31" spans="1:8" ht="15" x14ac:dyDescent="0.2">
      <c r="A31" s="19"/>
      <c r="B31" s="20" t="s">
        <v>47</v>
      </c>
      <c r="C31" s="43" t="str">
        <f>+Gala!C82</f>
        <v xml:space="preserve"> </v>
      </c>
      <c r="D31" s="43" t="str">
        <f>+Gala!F82</f>
        <v xml:space="preserve"> </v>
      </c>
      <c r="E31" s="43" t="str">
        <f>+Gala!I82</f>
        <v xml:space="preserve"> </v>
      </c>
      <c r="F31" s="43" t="str">
        <f>+Gala!L82</f>
        <v xml:space="preserve"> </v>
      </c>
      <c r="G31" s="43" t="str">
        <f>+Gala!O82</f>
        <v xml:space="preserve"> </v>
      </c>
      <c r="H31" s="43" t="str">
        <f>+Gala!R82</f>
        <v xml:space="preserve"> </v>
      </c>
    </row>
    <row r="32" spans="1:8" x14ac:dyDescent="0.2">
      <c r="C32" s="44"/>
      <c r="D32" s="44"/>
      <c r="E32" s="44"/>
      <c r="F32" s="44"/>
      <c r="G32" s="44"/>
      <c r="H32" s="44"/>
    </row>
    <row r="33" spans="1:8" x14ac:dyDescent="0.2">
      <c r="C33" s="44"/>
      <c r="D33" s="44"/>
      <c r="E33" s="44"/>
      <c r="F33" s="44"/>
      <c r="G33" s="44"/>
      <c r="H33" s="44"/>
    </row>
    <row r="34" spans="1:8" ht="15" x14ac:dyDescent="0.2">
      <c r="A34" s="16">
        <v>1</v>
      </c>
      <c r="B34" s="17" t="s">
        <v>21</v>
      </c>
      <c r="C34" s="43">
        <f>+Gala!C5</f>
        <v>0</v>
      </c>
      <c r="D34" s="43">
        <f>+Gala!F5</f>
        <v>0</v>
      </c>
      <c r="E34" s="43">
        <f>+Gala!I5</f>
        <v>0</v>
      </c>
      <c r="F34" s="43">
        <f>+Gala!L5</f>
        <v>0</v>
      </c>
      <c r="G34" s="43">
        <f>+Gala!O5</f>
        <v>0</v>
      </c>
      <c r="H34" s="43">
        <f>+Gala!R5</f>
        <v>0</v>
      </c>
    </row>
    <row r="35" spans="1:8" ht="15" x14ac:dyDescent="0.2">
      <c r="A35" s="19"/>
      <c r="B35" s="20" t="s">
        <v>22</v>
      </c>
      <c r="C35" s="43">
        <f>+Gala!C6</f>
        <v>0</v>
      </c>
      <c r="D35" s="43">
        <f>+Gala!F6</f>
        <v>0</v>
      </c>
      <c r="E35" s="43">
        <f>+Gala!I6</f>
        <v>0</v>
      </c>
      <c r="F35" s="43">
        <f>+Gala!L6</f>
        <v>0</v>
      </c>
      <c r="G35" s="43">
        <f>+Gala!O6</f>
        <v>0</v>
      </c>
      <c r="H35" s="43">
        <f>+Gala!R6</f>
        <v>0</v>
      </c>
    </row>
    <row r="36" spans="1:8" ht="15" x14ac:dyDescent="0.2">
      <c r="A36" s="16">
        <v>17</v>
      </c>
      <c r="B36" s="17" t="s">
        <v>39</v>
      </c>
      <c r="C36" s="43">
        <f>+Gala!C37</f>
        <v>0</v>
      </c>
      <c r="D36" s="43">
        <f>+Gala!F37</f>
        <v>0</v>
      </c>
      <c r="E36" s="43">
        <f>+Gala!I37</f>
        <v>0</v>
      </c>
      <c r="F36" s="43">
        <f>+Gala!L37</f>
        <v>0</v>
      </c>
      <c r="G36" s="43">
        <f>+Gala!O37</f>
        <v>0</v>
      </c>
      <c r="H36" s="43">
        <f>+Gala!R37</f>
        <v>0</v>
      </c>
    </row>
    <row r="37" spans="1:8" ht="15" x14ac:dyDescent="0.2">
      <c r="A37" s="19"/>
      <c r="B37" s="20" t="s">
        <v>40</v>
      </c>
      <c r="C37" s="43" t="str">
        <f>+Gala!C38</f>
        <v xml:space="preserve"> </v>
      </c>
      <c r="D37" s="43" t="str">
        <f>+Gala!F38</f>
        <v xml:space="preserve"> </v>
      </c>
      <c r="E37" s="43" t="str">
        <f>+Gala!I38</f>
        <v xml:space="preserve"> </v>
      </c>
      <c r="F37" s="43" t="str">
        <f>+Gala!L38</f>
        <v xml:space="preserve"> </v>
      </c>
      <c r="G37" s="43" t="str">
        <f>+Gala!O38</f>
        <v xml:space="preserve"> </v>
      </c>
      <c r="H37" s="43" t="str">
        <f>+Gala!R38</f>
        <v xml:space="preserve"> </v>
      </c>
    </row>
    <row r="38" spans="1:8" ht="15" x14ac:dyDescent="0.2">
      <c r="A38" s="16">
        <v>25</v>
      </c>
      <c r="B38" s="17" t="s">
        <v>39</v>
      </c>
      <c r="C38" s="43">
        <f>+Gala!C53</f>
        <v>0</v>
      </c>
      <c r="D38" s="43">
        <f>+Gala!F53</f>
        <v>0</v>
      </c>
      <c r="E38" s="43">
        <f>+Gala!I53</f>
        <v>0</v>
      </c>
      <c r="F38" s="43">
        <f>+Gala!L53</f>
        <v>0</v>
      </c>
      <c r="G38" s="43">
        <f>+Gala!O53</f>
        <v>0</v>
      </c>
      <c r="H38" s="43">
        <f>+Gala!R53</f>
        <v>0</v>
      </c>
    </row>
    <row r="39" spans="1:8" ht="15" x14ac:dyDescent="0.2">
      <c r="A39" s="19"/>
      <c r="B39" s="20" t="s">
        <v>46</v>
      </c>
      <c r="C39" s="43" t="str">
        <f>+Gala!C54</f>
        <v xml:space="preserve"> </v>
      </c>
      <c r="D39" s="43" t="str">
        <f>+Gala!F54</f>
        <v xml:space="preserve"> </v>
      </c>
      <c r="E39" s="43" t="str">
        <f>+Gala!I54</f>
        <v xml:space="preserve"> </v>
      </c>
      <c r="F39" s="43" t="str">
        <f>+Gala!L54</f>
        <v xml:space="preserve"> </v>
      </c>
      <c r="G39" s="43" t="str">
        <f>+Gala!O54</f>
        <v xml:space="preserve"> </v>
      </c>
      <c r="H39" s="43" t="str">
        <f>+Gala!R54</f>
        <v xml:space="preserve"> </v>
      </c>
    </row>
    <row r="40" spans="1:8" ht="15" x14ac:dyDescent="0.2">
      <c r="A40" s="16">
        <v>33</v>
      </c>
      <c r="B40" s="17" t="s">
        <v>39</v>
      </c>
      <c r="C40" s="43">
        <f>+Gala!C69</f>
        <v>0</v>
      </c>
      <c r="D40" s="43">
        <f>+Gala!F69</f>
        <v>0</v>
      </c>
      <c r="E40" s="43">
        <f>+Gala!I69</f>
        <v>0</v>
      </c>
      <c r="F40" s="43">
        <f>+Gala!L69</f>
        <v>0</v>
      </c>
      <c r="G40" s="43">
        <f>+Gala!O69</f>
        <v>0</v>
      </c>
      <c r="H40" s="43">
        <f>+Gala!R69</f>
        <v>0</v>
      </c>
    </row>
    <row r="41" spans="1:8" ht="15" x14ac:dyDescent="0.2">
      <c r="A41" s="19"/>
      <c r="B41" s="20" t="s">
        <v>47</v>
      </c>
      <c r="C41" s="43" t="str">
        <f>+Gala!C70</f>
        <v xml:space="preserve"> </v>
      </c>
      <c r="D41" s="43" t="str">
        <f>+Gala!F70</f>
        <v xml:space="preserve"> </v>
      </c>
      <c r="E41" s="43" t="str">
        <f>+Gala!I70</f>
        <v xml:space="preserve"> </v>
      </c>
      <c r="F41" s="43" t="str">
        <f>+Gala!L70</f>
        <v xml:space="preserve"> </v>
      </c>
      <c r="G41" s="43" t="str">
        <f>+Gala!O70</f>
        <v xml:space="preserve"> </v>
      </c>
      <c r="H41" s="43" t="str">
        <f>+Gala!R70</f>
        <v xml:space="preserve"> </v>
      </c>
    </row>
    <row r="42" spans="1:8" ht="15" x14ac:dyDescent="0.2">
      <c r="A42" s="16">
        <v>41</v>
      </c>
      <c r="B42" s="17" t="s">
        <v>39</v>
      </c>
      <c r="C42" s="43">
        <f>+Gala!C85</f>
        <v>0</v>
      </c>
      <c r="D42" s="43">
        <f>+Gala!F85</f>
        <v>0</v>
      </c>
      <c r="E42" s="43">
        <f>+Gala!I85</f>
        <v>0</v>
      </c>
      <c r="F42" s="43">
        <f>+Gala!L85</f>
        <v>0</v>
      </c>
      <c r="G42" s="43">
        <f>+Gala!O85</f>
        <v>0</v>
      </c>
      <c r="H42" s="43">
        <f>+Gala!R85</f>
        <v>0</v>
      </c>
    </row>
    <row r="43" spans="1:8" ht="15" x14ac:dyDescent="0.2">
      <c r="A43" s="19"/>
      <c r="B43" s="20" t="s">
        <v>44</v>
      </c>
      <c r="C43" s="43" t="str">
        <f>+Gala!C86</f>
        <v xml:space="preserve"> </v>
      </c>
      <c r="D43" s="43" t="str">
        <f>+Gala!F86</f>
        <v xml:space="preserve"> </v>
      </c>
      <c r="E43" s="43" t="str">
        <f>+Gala!I86</f>
        <v xml:space="preserve"> </v>
      </c>
      <c r="F43" s="43" t="str">
        <f>+Gala!L86</f>
        <v xml:space="preserve"> </v>
      </c>
      <c r="G43" s="43" t="str">
        <f>+Gala!O86</f>
        <v xml:space="preserve"> </v>
      </c>
      <c r="H43" s="43" t="str">
        <f>+Gala!R86</f>
        <v xml:space="preserve"> </v>
      </c>
    </row>
  </sheetData>
  <sheetProtection password="FA38" sheet="1" objects="1" scenarios="1"/>
  <phoneticPr fontId="2" type="noConversion"/>
  <printOptions horizontalCentered="1" verticalCentered="1"/>
  <pageMargins left="0.39370078740157483" right="0.39370078740157483" top="0.39370078740157483" bottom="0.39370078740157483" header="0.5" footer="0.5"/>
  <pageSetup paperSize="9" scale="83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workbookViewId="0">
      <selection activeCell="G36" sqref="G36"/>
    </sheetView>
  </sheetViews>
  <sheetFormatPr defaultColWidth="11" defaultRowHeight="12.75" x14ac:dyDescent="0.2"/>
  <cols>
    <col min="1" max="1" width="11" customWidth="1"/>
    <col min="2" max="2" width="14.125" bestFit="1" customWidth="1"/>
    <col min="3" max="8" width="12.375" customWidth="1"/>
  </cols>
  <sheetData>
    <row r="1" spans="1:8" s="11" customFormat="1" ht="21.75" x14ac:dyDescent="0.2">
      <c r="A1" s="5" t="s">
        <v>6</v>
      </c>
      <c r="B1" s="6" t="s">
        <v>7</v>
      </c>
      <c r="C1" s="7" t="s">
        <v>8</v>
      </c>
      <c r="D1" s="8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s="11" customFormat="1" ht="15" x14ac:dyDescent="0.2">
      <c r="A2" s="9"/>
      <c r="B2" s="6"/>
      <c r="C2" s="7" t="s">
        <v>14</v>
      </c>
      <c r="D2" s="9" t="s">
        <v>14</v>
      </c>
      <c r="E2" s="7" t="s">
        <v>17</v>
      </c>
      <c r="F2" s="7" t="s">
        <v>14</v>
      </c>
      <c r="G2" s="7" t="s">
        <v>14</v>
      </c>
      <c r="H2" s="7" t="s">
        <v>14</v>
      </c>
    </row>
    <row r="3" spans="1:8" s="4" customFormat="1" ht="15.75" x14ac:dyDescent="0.25">
      <c r="A3" s="12"/>
      <c r="B3" s="13" t="s">
        <v>20</v>
      </c>
      <c r="C3" s="14" t="str">
        <f>+Gala!C4</f>
        <v>Name 1</v>
      </c>
      <c r="D3" s="14" t="str">
        <f>+Gala!F4</f>
        <v>Name 2</v>
      </c>
      <c r="E3" s="14" t="str">
        <f>+Gala!I4</f>
        <v>Name 3</v>
      </c>
      <c r="F3" s="14" t="str">
        <f>+Gala!L4</f>
        <v>Name 4</v>
      </c>
      <c r="G3" s="14" t="str">
        <f>+Gala!O4</f>
        <v>Name 5</v>
      </c>
      <c r="H3" s="14" t="str">
        <f>+Gala!R4</f>
        <v>Name 6</v>
      </c>
    </row>
    <row r="4" spans="1:8" ht="15" x14ac:dyDescent="0.2">
      <c r="A4" s="16">
        <v>12</v>
      </c>
      <c r="B4" s="17" t="s">
        <v>33</v>
      </c>
      <c r="C4" s="43">
        <f>+Gala!C27</f>
        <v>0</v>
      </c>
      <c r="D4" s="43">
        <f>+Gala!F27</f>
        <v>0</v>
      </c>
      <c r="E4" s="43">
        <f>+Gala!I27</f>
        <v>0</v>
      </c>
      <c r="F4" s="43">
        <f>+Gala!L27</f>
        <v>0</v>
      </c>
      <c r="G4" s="43">
        <f>+Gala!O27</f>
        <v>0</v>
      </c>
      <c r="H4" s="43">
        <f>+Gala!R27</f>
        <v>0</v>
      </c>
    </row>
    <row r="5" spans="1:8" ht="15" x14ac:dyDescent="0.2">
      <c r="A5" s="19"/>
      <c r="B5" s="20" t="s">
        <v>32</v>
      </c>
      <c r="C5" s="43" t="str">
        <f>+Gala!C28</f>
        <v xml:space="preserve"> </v>
      </c>
      <c r="D5" s="43" t="str">
        <f>+Gala!F28</f>
        <v xml:space="preserve"> </v>
      </c>
      <c r="E5" s="43" t="str">
        <f>+Gala!I28</f>
        <v xml:space="preserve"> </v>
      </c>
      <c r="F5" s="43" t="str">
        <f>+Gala!L28</f>
        <v xml:space="preserve"> </v>
      </c>
      <c r="G5" s="43" t="str">
        <f>+Gala!O28</f>
        <v xml:space="preserve"> </v>
      </c>
      <c r="H5" s="43" t="str">
        <f>+Gala!R28</f>
        <v xml:space="preserve"> </v>
      </c>
    </row>
    <row r="6" spans="1:8" ht="15" x14ac:dyDescent="0.2">
      <c r="A6" s="16">
        <v>20</v>
      </c>
      <c r="B6" s="17" t="s">
        <v>45</v>
      </c>
      <c r="C6" s="43">
        <f>+Gala!C43</f>
        <v>0</v>
      </c>
      <c r="D6" s="43">
        <f>+Gala!F43</f>
        <v>0</v>
      </c>
      <c r="E6" s="43">
        <f>+Gala!I43</f>
        <v>0</v>
      </c>
      <c r="F6" s="43">
        <f>+Gala!L43</f>
        <v>0</v>
      </c>
      <c r="G6" s="43">
        <f>+Gala!O43</f>
        <v>0</v>
      </c>
      <c r="H6" s="43">
        <f>+Gala!R43</f>
        <v>0</v>
      </c>
    </row>
    <row r="7" spans="1:8" ht="15" x14ac:dyDescent="0.2">
      <c r="A7" s="19"/>
      <c r="B7" s="20" t="s">
        <v>44</v>
      </c>
      <c r="C7" s="43" t="str">
        <f>+Gala!C44</f>
        <v xml:space="preserve"> </v>
      </c>
      <c r="D7" s="43" t="str">
        <f>+Gala!F44</f>
        <v xml:space="preserve"> </v>
      </c>
      <c r="E7" s="43" t="str">
        <f>+Gala!I44</f>
        <v xml:space="preserve"> </v>
      </c>
      <c r="F7" s="43" t="str">
        <f>+Gala!L44</f>
        <v xml:space="preserve"> </v>
      </c>
      <c r="G7" s="43" t="str">
        <f>+Gala!O44</f>
        <v xml:space="preserve"> </v>
      </c>
      <c r="H7" s="43" t="str">
        <f>+Gala!R44</f>
        <v xml:space="preserve"> </v>
      </c>
    </row>
    <row r="8" spans="1:8" ht="15" x14ac:dyDescent="0.2">
      <c r="A8" s="16">
        <v>28</v>
      </c>
      <c r="B8" s="17" t="s">
        <v>45</v>
      </c>
      <c r="C8" s="43">
        <f>+Gala!C59</f>
        <v>0</v>
      </c>
      <c r="D8" s="43">
        <f>+Gala!F59</f>
        <v>0</v>
      </c>
      <c r="E8" s="43">
        <f>+Gala!I59</f>
        <v>0</v>
      </c>
      <c r="F8" s="43">
        <f>+Gala!L59</f>
        <v>0</v>
      </c>
      <c r="G8" s="43">
        <f>+Gala!O59</f>
        <v>0</v>
      </c>
      <c r="H8" s="43">
        <f>+Gala!R59</f>
        <v>0</v>
      </c>
    </row>
    <row r="9" spans="1:8" ht="15" x14ac:dyDescent="0.2">
      <c r="A9" s="19"/>
      <c r="B9" s="20" t="s">
        <v>47</v>
      </c>
      <c r="C9" s="43" t="str">
        <f>+Gala!C60</f>
        <v xml:space="preserve"> </v>
      </c>
      <c r="D9" s="43" t="str">
        <f>+Gala!F60</f>
        <v xml:space="preserve"> </v>
      </c>
      <c r="E9" s="43" t="str">
        <f>+Gala!I60</f>
        <v xml:space="preserve"> </v>
      </c>
      <c r="F9" s="43" t="str">
        <f>+Gala!L60</f>
        <v xml:space="preserve"> </v>
      </c>
      <c r="G9" s="43" t="str">
        <f>+Gala!O60</f>
        <v xml:space="preserve"> </v>
      </c>
      <c r="H9" s="43" t="str">
        <f>+Gala!R60</f>
        <v xml:space="preserve"> </v>
      </c>
    </row>
    <row r="10" spans="1:8" ht="15" x14ac:dyDescent="0.2">
      <c r="A10" s="16">
        <v>36</v>
      </c>
      <c r="B10" s="17" t="s">
        <v>51</v>
      </c>
      <c r="C10" s="43">
        <f>+Gala!C75</f>
        <v>0</v>
      </c>
      <c r="D10" s="43">
        <f>+Gala!F75</f>
        <v>0</v>
      </c>
      <c r="E10" s="43">
        <f>+Gala!I75</f>
        <v>0</v>
      </c>
      <c r="F10" s="43">
        <f>+Gala!L75</f>
        <v>0</v>
      </c>
      <c r="G10" s="43">
        <f>+Gala!O75</f>
        <v>0</v>
      </c>
      <c r="H10" s="43">
        <f>+Gala!R75</f>
        <v>0</v>
      </c>
    </row>
    <row r="11" spans="1:8" ht="15" x14ac:dyDescent="0.2">
      <c r="A11" s="19"/>
      <c r="B11" s="20" t="s">
        <v>42</v>
      </c>
      <c r="C11" s="43" t="str">
        <f>+Gala!C76</f>
        <v xml:space="preserve"> </v>
      </c>
      <c r="D11" s="43" t="str">
        <f>+Gala!F76</f>
        <v xml:space="preserve"> </v>
      </c>
      <c r="E11" s="43" t="str">
        <f>+Gala!I76</f>
        <v xml:space="preserve"> </v>
      </c>
      <c r="F11" s="43" t="str">
        <f>+Gala!L76</f>
        <v xml:space="preserve"> </v>
      </c>
      <c r="G11" s="43" t="str">
        <f>+Gala!O76</f>
        <v xml:space="preserve"> </v>
      </c>
      <c r="H11" s="43" t="str">
        <f>+Gala!R76</f>
        <v xml:space="preserve"> </v>
      </c>
    </row>
    <row r="14" spans="1:8" ht="15" x14ac:dyDescent="0.2">
      <c r="A14" s="16">
        <v>14</v>
      </c>
      <c r="B14" s="17" t="s">
        <v>36</v>
      </c>
      <c r="C14" s="43">
        <f>+Gala!C31</f>
        <v>0</v>
      </c>
      <c r="D14" s="43">
        <f>+Gala!F31</f>
        <v>0</v>
      </c>
      <c r="E14" s="43">
        <f>+Gala!I31</f>
        <v>0</v>
      </c>
      <c r="F14" s="43">
        <f>+Gala!L31</f>
        <v>0</v>
      </c>
      <c r="G14" s="43">
        <f>+Gala!O31</f>
        <v>0</v>
      </c>
      <c r="H14" s="43">
        <f>+Gala!R31</f>
        <v>0</v>
      </c>
    </row>
    <row r="15" spans="1:8" ht="15" x14ac:dyDescent="0.2">
      <c r="A15" s="19"/>
      <c r="B15" s="20" t="s">
        <v>35</v>
      </c>
      <c r="C15" s="43" t="str">
        <f>+Gala!C32</f>
        <v xml:space="preserve"> </v>
      </c>
      <c r="D15" s="43" t="str">
        <f>+Gala!F32</f>
        <v xml:space="preserve"> </v>
      </c>
      <c r="E15" s="43" t="str">
        <f>+Gala!I32</f>
        <v xml:space="preserve"> </v>
      </c>
      <c r="F15" s="43" t="str">
        <f>+Gala!L32</f>
        <v xml:space="preserve"> </v>
      </c>
      <c r="G15" s="43" t="str">
        <f>+Gala!O32</f>
        <v xml:space="preserve"> </v>
      </c>
      <c r="H15" s="43" t="str">
        <f>+Gala!R32</f>
        <v xml:space="preserve"> </v>
      </c>
    </row>
    <row r="16" spans="1:8" ht="15" x14ac:dyDescent="0.2">
      <c r="A16" s="16">
        <v>22</v>
      </c>
      <c r="B16" s="17" t="s">
        <v>36</v>
      </c>
      <c r="C16" s="43">
        <f>+Gala!C47</f>
        <v>0</v>
      </c>
      <c r="D16" s="43">
        <f>+Gala!F47</f>
        <v>0</v>
      </c>
      <c r="E16" s="43">
        <f>+Gala!I47</f>
        <v>0</v>
      </c>
      <c r="F16" s="43">
        <f>+Gala!L47</f>
        <v>0</v>
      </c>
      <c r="G16" s="43">
        <f>+Gala!O47</f>
        <v>0</v>
      </c>
      <c r="H16" s="43">
        <f>+Gala!R47</f>
        <v>0</v>
      </c>
    </row>
    <row r="17" spans="1:8" ht="15" x14ac:dyDescent="0.2">
      <c r="A17" s="19"/>
      <c r="B17" s="20" t="s">
        <v>46</v>
      </c>
      <c r="C17" s="43" t="str">
        <f>+Gala!C46</f>
        <v xml:space="preserve"> </v>
      </c>
      <c r="D17" s="43" t="str">
        <f>+Gala!F48</f>
        <v xml:space="preserve"> </v>
      </c>
      <c r="E17" s="43" t="str">
        <f>+Gala!I48</f>
        <v xml:space="preserve"> </v>
      </c>
      <c r="F17" s="43" t="str">
        <f>+Gala!L48</f>
        <v xml:space="preserve"> </v>
      </c>
      <c r="G17" s="43" t="str">
        <f>+Gala!O48</f>
        <v xml:space="preserve"> </v>
      </c>
      <c r="H17" s="43" t="str">
        <f>+Gala!R48</f>
        <v xml:space="preserve"> </v>
      </c>
    </row>
    <row r="18" spans="1:8" ht="15" x14ac:dyDescent="0.2">
      <c r="A18" s="16">
        <v>30</v>
      </c>
      <c r="B18" s="17" t="s">
        <v>49</v>
      </c>
      <c r="C18" s="43">
        <f>+Gala!C63</f>
        <v>0</v>
      </c>
      <c r="D18" s="43">
        <f>+Gala!F63</f>
        <v>0</v>
      </c>
      <c r="E18" s="43">
        <f>+Gala!I63</f>
        <v>0</v>
      </c>
      <c r="F18" s="43">
        <f>+Gala!L63</f>
        <v>0</v>
      </c>
      <c r="G18" s="43">
        <f>+Gala!O63</f>
        <v>0</v>
      </c>
      <c r="H18" s="43">
        <f>+Gala!R63</f>
        <v>0</v>
      </c>
    </row>
    <row r="19" spans="1:8" ht="15" x14ac:dyDescent="0.2">
      <c r="A19" s="19"/>
      <c r="B19" s="20" t="s">
        <v>42</v>
      </c>
      <c r="C19" s="43" t="str">
        <f>+Gala!C64</f>
        <v xml:space="preserve"> </v>
      </c>
      <c r="D19" s="43" t="str">
        <f>+Gala!F64</f>
        <v xml:space="preserve"> </v>
      </c>
      <c r="E19" s="43" t="str">
        <f>+Gala!I64</f>
        <v xml:space="preserve"> </v>
      </c>
      <c r="F19" s="43" t="str">
        <f>+Gala!L64</f>
        <v xml:space="preserve"> </v>
      </c>
      <c r="G19" s="43" t="str">
        <f>+Gala!O64</f>
        <v xml:space="preserve"> </v>
      </c>
      <c r="H19" s="43" t="str">
        <f>+Gala!R64</f>
        <v xml:space="preserve"> </v>
      </c>
    </row>
    <row r="20" spans="1:8" ht="15" x14ac:dyDescent="0.2">
      <c r="A20" s="16">
        <v>38</v>
      </c>
      <c r="B20" s="17" t="s">
        <v>36</v>
      </c>
      <c r="C20" s="43">
        <f>+Gala!C79</f>
        <v>0</v>
      </c>
      <c r="D20" s="43">
        <f>+Gala!F79</f>
        <v>0</v>
      </c>
      <c r="E20" s="43">
        <f>+Gala!I79</f>
        <v>0</v>
      </c>
      <c r="F20" s="43">
        <f>+Gala!L79</f>
        <v>0</v>
      </c>
      <c r="G20" s="43">
        <f>+Gala!O79</f>
        <v>0</v>
      </c>
      <c r="H20" s="43">
        <f>+Gala!R79</f>
        <v>0</v>
      </c>
    </row>
    <row r="21" spans="1:8" ht="15" x14ac:dyDescent="0.2">
      <c r="A21" s="19"/>
      <c r="B21" s="20" t="s">
        <v>44</v>
      </c>
      <c r="C21" s="43" t="str">
        <f>+Gala!C80</f>
        <v xml:space="preserve"> </v>
      </c>
      <c r="D21" s="43" t="str">
        <f>+Gala!F80</f>
        <v xml:space="preserve"> </v>
      </c>
      <c r="E21" s="43" t="str">
        <f>+Gala!I80</f>
        <v xml:space="preserve"> </v>
      </c>
      <c r="F21" s="43" t="str">
        <f>+Gala!L80</f>
        <v xml:space="preserve"> </v>
      </c>
      <c r="G21" s="43" t="str">
        <f>+Gala!O80</f>
        <v xml:space="preserve"> </v>
      </c>
      <c r="H21" s="43" t="str">
        <f>+Gala!R80</f>
        <v xml:space="preserve"> </v>
      </c>
    </row>
    <row r="24" spans="1:8" ht="15" x14ac:dyDescent="0.2">
      <c r="A24" s="16">
        <v>16</v>
      </c>
      <c r="B24" s="17" t="s">
        <v>38</v>
      </c>
      <c r="C24" s="43">
        <f>+Gala!C35</f>
        <v>0</v>
      </c>
      <c r="D24" s="43">
        <f>+Gala!F35</f>
        <v>0</v>
      </c>
      <c r="E24" s="43">
        <f>+Gala!I35</f>
        <v>0</v>
      </c>
      <c r="F24" s="43">
        <f>+Gala!L35</f>
        <v>0</v>
      </c>
      <c r="G24" s="43">
        <f>+Gala!O35</f>
        <v>0</v>
      </c>
      <c r="H24" s="43">
        <f>+Gala!R35</f>
        <v>0</v>
      </c>
    </row>
    <row r="25" spans="1:8" ht="15" x14ac:dyDescent="0.2">
      <c r="A25" s="19"/>
      <c r="B25" s="20" t="s">
        <v>32</v>
      </c>
      <c r="C25" s="43" t="str">
        <f>+Gala!C36</f>
        <v xml:space="preserve"> </v>
      </c>
      <c r="D25" s="43" t="str">
        <f>+Gala!F36</f>
        <v xml:space="preserve"> </v>
      </c>
      <c r="E25" s="43" t="str">
        <f>+Gala!I36</f>
        <v xml:space="preserve"> </v>
      </c>
      <c r="F25" s="43" t="str">
        <f>+Gala!L36</f>
        <v xml:space="preserve"> </v>
      </c>
      <c r="G25" s="43" t="str">
        <f>+Gala!O36</f>
        <v xml:space="preserve"> </v>
      </c>
      <c r="H25" s="43" t="str">
        <f>+Gala!R36</f>
        <v xml:space="preserve"> </v>
      </c>
    </row>
    <row r="26" spans="1:8" ht="15" x14ac:dyDescent="0.2">
      <c r="A26" s="16">
        <v>24</v>
      </c>
      <c r="B26" s="17" t="s">
        <v>38</v>
      </c>
      <c r="C26" s="43">
        <f>+Gala!C51</f>
        <v>0</v>
      </c>
      <c r="D26" s="43">
        <f>+Gala!F51</f>
        <v>0</v>
      </c>
      <c r="E26" s="43">
        <f>+Gala!I51</f>
        <v>0</v>
      </c>
      <c r="F26" s="43">
        <f>+Gala!L51</f>
        <v>0</v>
      </c>
      <c r="G26" s="43">
        <f>+Gala!O51</f>
        <v>0</v>
      </c>
      <c r="H26" s="43">
        <f>+Gala!R51</f>
        <v>0</v>
      </c>
    </row>
    <row r="27" spans="1:8" ht="15" x14ac:dyDescent="0.2">
      <c r="A27" s="19"/>
      <c r="B27" s="20" t="s">
        <v>42</v>
      </c>
      <c r="C27" s="43" t="str">
        <f>+Gala!C52</f>
        <v xml:space="preserve"> </v>
      </c>
      <c r="D27" s="43" t="str">
        <f>+Gala!F52</f>
        <v xml:space="preserve"> </v>
      </c>
      <c r="E27" s="43" t="str">
        <f>+Gala!I52</f>
        <v xml:space="preserve"> </v>
      </c>
      <c r="F27" s="43" t="str">
        <f>+Gala!L52</f>
        <v xml:space="preserve"> </v>
      </c>
      <c r="G27" s="43" t="str">
        <f>+Gala!O52</f>
        <v xml:space="preserve"> </v>
      </c>
      <c r="H27" s="43" t="str">
        <f>+Gala!R52</f>
        <v xml:space="preserve"> </v>
      </c>
    </row>
    <row r="28" spans="1:8" ht="15" x14ac:dyDescent="0.2">
      <c r="A28" s="16">
        <v>32</v>
      </c>
      <c r="B28" s="17" t="s">
        <v>38</v>
      </c>
      <c r="C28" s="43">
        <f>+Gala!C67</f>
        <v>0</v>
      </c>
      <c r="D28" s="43">
        <f>+Gala!F67</f>
        <v>0</v>
      </c>
      <c r="E28" s="43">
        <f>+Gala!I67</f>
        <v>0</v>
      </c>
      <c r="F28" s="43">
        <f>+Gala!L67</f>
        <v>0</v>
      </c>
      <c r="G28" s="43">
        <f>+Gala!O67</f>
        <v>0</v>
      </c>
      <c r="H28" s="43">
        <f>+Gala!R67</f>
        <v>0</v>
      </c>
    </row>
    <row r="29" spans="1:8" ht="15" x14ac:dyDescent="0.2">
      <c r="A29" s="19"/>
      <c r="B29" s="20" t="s">
        <v>44</v>
      </c>
      <c r="C29" s="43" t="str">
        <f>+Gala!C68</f>
        <v xml:space="preserve"> </v>
      </c>
      <c r="D29" s="43" t="str">
        <f>+Gala!F68</f>
        <v xml:space="preserve"> </v>
      </c>
      <c r="E29" s="43" t="str">
        <f>+Gala!I68</f>
        <v xml:space="preserve"> </v>
      </c>
      <c r="F29" s="43" t="str">
        <f>+Gala!L68</f>
        <v xml:space="preserve"> </v>
      </c>
      <c r="G29" s="43" t="str">
        <f>+Gala!O68</f>
        <v xml:space="preserve"> </v>
      </c>
      <c r="H29" s="43" t="str">
        <f>+Gala!R68</f>
        <v xml:space="preserve"> </v>
      </c>
    </row>
    <row r="30" spans="1:8" ht="15" x14ac:dyDescent="0.2">
      <c r="A30" s="16">
        <v>40</v>
      </c>
      <c r="B30" s="17" t="s">
        <v>38</v>
      </c>
      <c r="C30" s="43">
        <f>+Gala!C83</f>
        <v>0</v>
      </c>
      <c r="D30" s="43">
        <f>+Gala!F83</f>
        <v>0</v>
      </c>
      <c r="E30" s="43">
        <f>+Gala!I83</f>
        <v>0</v>
      </c>
      <c r="F30" s="43">
        <f>+Gala!L83</f>
        <v>0</v>
      </c>
      <c r="G30" s="43">
        <f>+Gala!O83</f>
        <v>0</v>
      </c>
      <c r="H30" s="43">
        <f>+Gala!R83</f>
        <v>0</v>
      </c>
    </row>
    <row r="31" spans="1:8" ht="15" x14ac:dyDescent="0.2">
      <c r="A31" s="19"/>
      <c r="B31" s="20" t="s">
        <v>47</v>
      </c>
      <c r="C31" s="43" t="str">
        <f>+Gala!C84</f>
        <v xml:space="preserve"> </v>
      </c>
      <c r="D31" s="43" t="str">
        <f>+Gala!F84</f>
        <v xml:space="preserve"> </v>
      </c>
      <c r="E31" s="43" t="str">
        <f>+Gala!I84</f>
        <v xml:space="preserve"> </v>
      </c>
      <c r="F31" s="43" t="str">
        <f>+Gala!L84</f>
        <v xml:space="preserve"> </v>
      </c>
      <c r="G31" s="43" t="str">
        <f>+Gala!O84</f>
        <v xml:space="preserve"> </v>
      </c>
      <c r="H31" s="43" t="str">
        <f>+Gala!R84</f>
        <v xml:space="preserve"> </v>
      </c>
    </row>
    <row r="32" spans="1:8" x14ac:dyDescent="0.2">
      <c r="C32" s="44"/>
      <c r="D32" s="44"/>
      <c r="E32" s="44"/>
      <c r="F32" s="44"/>
      <c r="G32" s="44"/>
      <c r="H32" s="44"/>
    </row>
    <row r="33" spans="1:8" x14ac:dyDescent="0.2">
      <c r="C33" s="44"/>
      <c r="D33" s="44"/>
      <c r="E33" s="44"/>
      <c r="F33" s="44"/>
      <c r="G33" s="44"/>
      <c r="H33" s="44"/>
    </row>
    <row r="34" spans="1:8" ht="15" x14ac:dyDescent="0.2">
      <c r="A34" s="16">
        <v>2</v>
      </c>
      <c r="B34" s="17" t="s">
        <v>61</v>
      </c>
      <c r="C34" s="43">
        <f>+Gala!C7</f>
        <v>0</v>
      </c>
      <c r="D34" s="43">
        <f>+Gala!F7</f>
        <v>0</v>
      </c>
      <c r="E34" s="43">
        <f>+Gala!I7</f>
        <v>0</v>
      </c>
      <c r="F34" s="43">
        <f>+Gala!L7</f>
        <v>0</v>
      </c>
      <c r="G34" s="43">
        <f>+Gala!O7</f>
        <v>0</v>
      </c>
      <c r="H34" s="43">
        <f>+Gala!R7</f>
        <v>0</v>
      </c>
    </row>
    <row r="35" spans="1:8" ht="15" x14ac:dyDescent="0.2">
      <c r="A35" s="19"/>
      <c r="B35" s="20" t="s">
        <v>22</v>
      </c>
      <c r="C35" s="43" t="str">
        <f>+Gala!C8</f>
        <v xml:space="preserve"> </v>
      </c>
      <c r="D35" s="43" t="str">
        <f>+Gala!F8</f>
        <v xml:space="preserve"> </v>
      </c>
      <c r="E35" s="43" t="str">
        <f>+Gala!I8</f>
        <v xml:space="preserve"> </v>
      </c>
      <c r="F35" s="43" t="str">
        <f>+Gala!L8</f>
        <v xml:space="preserve"> </v>
      </c>
      <c r="G35" s="43" t="str">
        <f>+Gala!O8</f>
        <v xml:space="preserve"> </v>
      </c>
      <c r="H35" s="43" t="str">
        <f>+Gala!R8</f>
        <v xml:space="preserve"> </v>
      </c>
    </row>
    <row r="36" spans="1:8" ht="15" x14ac:dyDescent="0.2">
      <c r="A36" s="16">
        <v>18</v>
      </c>
      <c r="B36" s="17" t="s">
        <v>41</v>
      </c>
      <c r="C36" s="43">
        <f>+Gala!C39</f>
        <v>0</v>
      </c>
      <c r="D36" s="43">
        <f>+Gala!F39</f>
        <v>0</v>
      </c>
      <c r="E36" s="43">
        <f>+Gala!I39</f>
        <v>0</v>
      </c>
      <c r="F36" s="43">
        <f>+Gala!L39</f>
        <v>0</v>
      </c>
      <c r="G36" s="43">
        <f>+Gala!O39</f>
        <v>0</v>
      </c>
      <c r="H36" s="43">
        <f>+Gala!R39</f>
        <v>0</v>
      </c>
    </row>
    <row r="37" spans="1:8" ht="15" x14ac:dyDescent="0.2">
      <c r="A37" s="19"/>
      <c r="B37" s="20" t="s">
        <v>42</v>
      </c>
      <c r="C37" s="43" t="str">
        <f>+Gala!C40</f>
        <v xml:space="preserve"> </v>
      </c>
      <c r="D37" s="43" t="str">
        <f>+Gala!F40</f>
        <v xml:space="preserve">  </v>
      </c>
      <c r="E37" s="43" t="str">
        <f>+Gala!I40</f>
        <v xml:space="preserve"> </v>
      </c>
      <c r="F37" s="43" t="str">
        <f>+Gala!L40</f>
        <v xml:space="preserve"> </v>
      </c>
      <c r="G37" s="43" t="str">
        <f>+Gala!O40</f>
        <v xml:space="preserve"> </v>
      </c>
      <c r="H37" s="43" t="str">
        <f>+Gala!R40</f>
        <v xml:space="preserve"> </v>
      </c>
    </row>
    <row r="38" spans="1:8" ht="15" x14ac:dyDescent="0.2">
      <c r="A38" s="16">
        <v>26</v>
      </c>
      <c r="B38" s="17" t="s">
        <v>41</v>
      </c>
      <c r="C38" s="43">
        <f>+Gala!C55</f>
        <v>0</v>
      </c>
      <c r="D38" s="43">
        <f>+Gala!F55</f>
        <v>0</v>
      </c>
      <c r="E38" s="43">
        <f>+Gala!I55</f>
        <v>0</v>
      </c>
      <c r="F38" s="43">
        <f>+Gala!L55</f>
        <v>0</v>
      </c>
      <c r="G38" s="43">
        <f>+Gala!O55</f>
        <v>0</v>
      </c>
      <c r="H38" s="43">
        <f>+Gala!R55</f>
        <v>0</v>
      </c>
    </row>
    <row r="39" spans="1:8" ht="15" x14ac:dyDescent="0.2">
      <c r="A39" s="19"/>
      <c r="B39" s="20" t="s">
        <v>46</v>
      </c>
      <c r="C39" s="43" t="str">
        <f>+Gala!C56</f>
        <v xml:space="preserve"> </v>
      </c>
      <c r="D39" s="43" t="str">
        <f>+Gala!F56</f>
        <v xml:space="preserve"> </v>
      </c>
      <c r="E39" s="43" t="str">
        <f>+Gala!I56</f>
        <v xml:space="preserve"> </v>
      </c>
      <c r="F39" s="43" t="str">
        <f>+Gala!L56</f>
        <v xml:space="preserve"> </v>
      </c>
      <c r="G39" s="43" t="str">
        <f>+Gala!O56</f>
        <v xml:space="preserve"> </v>
      </c>
      <c r="H39" s="43" t="str">
        <f>+Gala!R56</f>
        <v xml:space="preserve"> </v>
      </c>
    </row>
    <row r="40" spans="1:8" ht="15" x14ac:dyDescent="0.2">
      <c r="A40" s="16">
        <v>34</v>
      </c>
      <c r="B40" s="17" t="s">
        <v>41</v>
      </c>
      <c r="C40" s="43">
        <f>+Gala!C71</f>
        <v>0</v>
      </c>
      <c r="D40" s="43">
        <f>+Gala!F71</f>
        <v>0</v>
      </c>
      <c r="E40" s="43">
        <f>+Gala!I71</f>
        <v>0</v>
      </c>
      <c r="F40" s="43">
        <f>+Gala!L71</f>
        <v>0</v>
      </c>
      <c r="G40" s="43">
        <f>+Gala!O71</f>
        <v>0</v>
      </c>
      <c r="H40" s="43">
        <f>+Gala!R71</f>
        <v>0</v>
      </c>
    </row>
    <row r="41" spans="1:8" ht="15" x14ac:dyDescent="0.2">
      <c r="A41" s="19"/>
      <c r="B41" s="20" t="s">
        <v>47</v>
      </c>
      <c r="C41" s="43" t="str">
        <f>+Gala!C72</f>
        <v xml:space="preserve"> </v>
      </c>
      <c r="D41" s="43" t="str">
        <f>+Gala!F72</f>
        <v xml:space="preserve"> </v>
      </c>
      <c r="E41" s="43" t="str">
        <f>+Gala!I72</f>
        <v xml:space="preserve"> </v>
      </c>
      <c r="F41" s="43" t="str">
        <f>+Gala!L72</f>
        <v xml:space="preserve"> </v>
      </c>
      <c r="G41" s="43" t="str">
        <f>+Gala!O72</f>
        <v xml:space="preserve"> </v>
      </c>
      <c r="H41" s="43" t="str">
        <f>+Gala!R72</f>
        <v xml:space="preserve"> </v>
      </c>
    </row>
    <row r="42" spans="1:8" ht="15" x14ac:dyDescent="0.2">
      <c r="A42" s="16">
        <v>42</v>
      </c>
      <c r="B42" s="17" t="s">
        <v>41</v>
      </c>
      <c r="C42" s="43">
        <f>+Gala!C87</f>
        <v>0</v>
      </c>
      <c r="D42" s="43">
        <f>+Gala!F87</f>
        <v>0</v>
      </c>
      <c r="E42" s="43">
        <f>+Gala!I87</f>
        <v>0</v>
      </c>
      <c r="F42" s="43">
        <f>+Gala!L87</f>
        <v>0</v>
      </c>
      <c r="G42" s="43">
        <f>+Gala!O87</f>
        <v>0</v>
      </c>
      <c r="H42" s="43">
        <f>+Gala!R87</f>
        <v>0</v>
      </c>
    </row>
    <row r="43" spans="1:8" ht="15" x14ac:dyDescent="0.2">
      <c r="A43" s="19"/>
      <c r="B43" s="20" t="s">
        <v>44</v>
      </c>
      <c r="C43" s="43" t="str">
        <f>+Gala!C88</f>
        <v xml:space="preserve"> </v>
      </c>
      <c r="D43" s="43" t="str">
        <f>+Gala!F88</f>
        <v xml:space="preserve"> </v>
      </c>
      <c r="E43" s="43" t="str">
        <f>+Gala!I88</f>
        <v xml:space="preserve"> </v>
      </c>
      <c r="F43" s="43" t="str">
        <f>+Gala!L88</f>
        <v xml:space="preserve"> </v>
      </c>
      <c r="G43" s="43" t="str">
        <f>+Gala!O88</f>
        <v xml:space="preserve"> </v>
      </c>
      <c r="H43" s="43" t="str">
        <f>+Gala!R88</f>
        <v xml:space="preserve"> </v>
      </c>
    </row>
  </sheetData>
  <sheetProtection password="FA38" sheet="1" objects="1" scenarios="1"/>
  <phoneticPr fontId="2" type="noConversion"/>
  <printOptions horizontalCentered="1" verticalCentered="1"/>
  <pageMargins left="0.39" right="0.39" top="0.39" bottom="0.39" header="0.5" footer="0.5"/>
  <pageSetup paperSize="9" scale="83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0"/>
  <sheetViews>
    <sheetView topLeftCell="A76" workbookViewId="0">
      <selection activeCell="B93" sqref="B93:B104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25.62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107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93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3" ht="15" x14ac:dyDescent="0.2">
      <c r="A81" s="51">
        <v>39</v>
      </c>
      <c r="B81" t="s">
        <v>75</v>
      </c>
      <c r="C81" s="59"/>
    </row>
    <row r="82" spans="1:3" ht="15" x14ac:dyDescent="0.2">
      <c r="A82" s="63"/>
      <c r="B82" s="61" t="s">
        <v>35</v>
      </c>
      <c r="C82" s="81"/>
    </row>
    <row r="83" spans="1:3" ht="15" x14ac:dyDescent="0.2">
      <c r="A83" s="51">
        <v>40</v>
      </c>
      <c r="B83" t="s">
        <v>76</v>
      </c>
      <c r="C83" s="59"/>
    </row>
    <row r="84" spans="1:3" ht="15" x14ac:dyDescent="0.2">
      <c r="A84" s="63"/>
      <c r="B84" s="61" t="s">
        <v>35</v>
      </c>
      <c r="C84" s="81"/>
    </row>
    <row r="85" spans="1:3" ht="15" x14ac:dyDescent="0.2">
      <c r="A85" s="51">
        <v>41</v>
      </c>
      <c r="B85" t="s">
        <v>77</v>
      </c>
      <c r="C85" s="59"/>
    </row>
    <row r="86" spans="1:3" ht="15" x14ac:dyDescent="0.2">
      <c r="A86" s="63"/>
      <c r="B86" s="61" t="s">
        <v>79</v>
      </c>
      <c r="C86" s="81"/>
    </row>
    <row r="87" spans="1:3" ht="15" x14ac:dyDescent="0.2">
      <c r="A87" s="51">
        <v>42</v>
      </c>
      <c r="B87" t="s">
        <v>78</v>
      </c>
      <c r="C87" s="59"/>
    </row>
    <row r="88" spans="1:3" ht="15" x14ac:dyDescent="0.2">
      <c r="A88" s="63"/>
      <c r="B88" s="61" t="s">
        <v>79</v>
      </c>
      <c r="C88" s="81"/>
    </row>
    <row r="89" spans="1:3" ht="15" x14ac:dyDescent="0.2">
      <c r="A89" s="51">
        <v>43</v>
      </c>
      <c r="B89" t="s">
        <v>25</v>
      </c>
      <c r="C89" s="59" t="s">
        <v>70</v>
      </c>
    </row>
    <row r="90" spans="1:3" ht="15" x14ac:dyDescent="0.2">
      <c r="A90" s="63"/>
      <c r="B90" s="61" t="s">
        <v>29</v>
      </c>
      <c r="C90" s="81"/>
    </row>
    <row r="91" spans="1:3" ht="15" x14ac:dyDescent="0.2">
      <c r="A91" s="51">
        <v>44</v>
      </c>
      <c r="B91" t="s">
        <v>27</v>
      </c>
      <c r="C91" s="59" t="s">
        <v>70</v>
      </c>
    </row>
    <row r="92" spans="1:3" ht="15" x14ac:dyDescent="0.2">
      <c r="A92" s="63"/>
      <c r="B92" s="61" t="s">
        <v>29</v>
      </c>
      <c r="C92" s="81"/>
    </row>
    <row r="93" spans="1:3" ht="15" x14ac:dyDescent="0.2">
      <c r="A93" s="51">
        <v>45</v>
      </c>
      <c r="B93" s="59" t="s">
        <v>99</v>
      </c>
      <c r="C93" s="59" t="s">
        <v>70</v>
      </c>
    </row>
    <row r="94" spans="1:3" ht="15" x14ac:dyDescent="0.2">
      <c r="A94" s="63"/>
      <c r="B94" s="61" t="s">
        <v>26</v>
      </c>
      <c r="C94" s="81"/>
    </row>
    <row r="95" spans="1:3" ht="15" x14ac:dyDescent="0.2">
      <c r="A95" s="51">
        <v>46</v>
      </c>
      <c r="B95" s="59" t="s">
        <v>109</v>
      </c>
      <c r="C95" s="59" t="s">
        <v>70</v>
      </c>
    </row>
    <row r="96" spans="1:3" ht="15" x14ac:dyDescent="0.2">
      <c r="A96" s="63"/>
      <c r="B96" s="61" t="s">
        <v>26</v>
      </c>
      <c r="C96" s="81"/>
    </row>
    <row r="97" spans="1:3" ht="15" x14ac:dyDescent="0.2">
      <c r="A97" s="51">
        <v>47</v>
      </c>
      <c r="B97" t="s">
        <v>110</v>
      </c>
      <c r="C97" s="59" t="s">
        <v>70</v>
      </c>
    </row>
    <row r="98" spans="1:3" ht="15" x14ac:dyDescent="0.2">
      <c r="A98" s="63"/>
      <c r="B98" s="61" t="s">
        <v>29</v>
      </c>
      <c r="C98" s="81"/>
    </row>
    <row r="99" spans="1:3" ht="15" x14ac:dyDescent="0.2">
      <c r="A99" s="51">
        <v>48</v>
      </c>
      <c r="B99" t="s">
        <v>111</v>
      </c>
      <c r="C99" s="59" t="s">
        <v>70</v>
      </c>
    </row>
    <row r="100" spans="1:3" ht="15" x14ac:dyDescent="0.2">
      <c r="A100" s="63"/>
      <c r="B100" s="61" t="s">
        <v>29</v>
      </c>
      <c r="C100" s="81"/>
    </row>
    <row r="101" spans="1:3" ht="15" x14ac:dyDescent="0.2">
      <c r="A101" s="53">
        <v>49</v>
      </c>
      <c r="B101" s="59" t="s">
        <v>97</v>
      </c>
      <c r="C101" s="59" t="s">
        <v>70</v>
      </c>
    </row>
    <row r="102" spans="1:3" ht="15" x14ac:dyDescent="0.2">
      <c r="A102" s="63"/>
      <c r="B102" s="61" t="s">
        <v>112</v>
      </c>
      <c r="C102" s="81"/>
    </row>
    <row r="103" spans="1:3" ht="15" x14ac:dyDescent="0.2">
      <c r="A103" s="51">
        <v>50</v>
      </c>
      <c r="B103" s="59" t="s">
        <v>98</v>
      </c>
      <c r="C103" s="59" t="s">
        <v>70</v>
      </c>
    </row>
    <row r="104" spans="1:3" ht="15" x14ac:dyDescent="0.2">
      <c r="A104" s="63"/>
      <c r="B104" s="61" t="s">
        <v>112</v>
      </c>
      <c r="C104" s="81"/>
    </row>
    <row r="105" spans="1:3" ht="15" x14ac:dyDescent="0.2">
      <c r="A105" s="42"/>
    </row>
    <row r="106" spans="1:3" ht="15" x14ac:dyDescent="0.2">
      <c r="A106" s="42"/>
    </row>
    <row r="107" spans="1:3" ht="15" x14ac:dyDescent="0.2">
      <c r="A107" s="42"/>
    </row>
    <row r="108" spans="1:3" ht="15" x14ac:dyDescent="0.2">
      <c r="A108" s="42"/>
    </row>
    <row r="109" spans="1:3" ht="15" x14ac:dyDescent="0.2">
      <c r="A109" s="42"/>
    </row>
    <row r="110" spans="1:3" ht="15" x14ac:dyDescent="0.2">
      <c r="A110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0"/>
  <sheetViews>
    <sheetView topLeftCell="A76" workbookViewId="0">
      <selection activeCell="B93" sqref="B93:B104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23.62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108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92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3" ht="15" x14ac:dyDescent="0.2">
      <c r="A81" s="51">
        <v>39</v>
      </c>
      <c r="B81" t="s">
        <v>75</v>
      </c>
      <c r="C81" s="59"/>
    </row>
    <row r="82" spans="1:3" ht="15" x14ac:dyDescent="0.2">
      <c r="A82" s="63"/>
      <c r="B82" s="61" t="s">
        <v>35</v>
      </c>
      <c r="C82" s="81"/>
    </row>
    <row r="83" spans="1:3" ht="15" x14ac:dyDescent="0.2">
      <c r="A83" s="51">
        <v>40</v>
      </c>
      <c r="B83" t="s">
        <v>76</v>
      </c>
      <c r="C83" s="59"/>
    </row>
    <row r="84" spans="1:3" ht="15" x14ac:dyDescent="0.2">
      <c r="A84" s="63"/>
      <c r="B84" s="61" t="s">
        <v>35</v>
      </c>
      <c r="C84" s="81"/>
    </row>
    <row r="85" spans="1:3" ht="15" x14ac:dyDescent="0.2">
      <c r="A85" s="51">
        <v>41</v>
      </c>
      <c r="B85" t="s">
        <v>77</v>
      </c>
      <c r="C85" s="59"/>
    </row>
    <row r="86" spans="1:3" ht="15" x14ac:dyDescent="0.2">
      <c r="A86" s="63"/>
      <c r="B86" s="61" t="s">
        <v>79</v>
      </c>
      <c r="C86" s="81"/>
    </row>
    <row r="87" spans="1:3" ht="15" x14ac:dyDescent="0.2">
      <c r="A87" s="51">
        <v>42</v>
      </c>
      <c r="B87" t="s">
        <v>78</v>
      </c>
      <c r="C87" s="59"/>
    </row>
    <row r="88" spans="1:3" ht="15" x14ac:dyDescent="0.2">
      <c r="A88" s="63"/>
      <c r="B88" s="61" t="s">
        <v>79</v>
      </c>
      <c r="C88" s="81"/>
    </row>
    <row r="89" spans="1:3" ht="15" x14ac:dyDescent="0.2">
      <c r="A89" s="51">
        <v>43</v>
      </c>
      <c r="B89" t="s">
        <v>25</v>
      </c>
      <c r="C89" s="59" t="s">
        <v>70</v>
      </c>
    </row>
    <row r="90" spans="1:3" ht="15" x14ac:dyDescent="0.2">
      <c r="A90" s="63"/>
      <c r="B90" s="61" t="s">
        <v>29</v>
      </c>
      <c r="C90" s="81"/>
    </row>
    <row r="91" spans="1:3" ht="15" x14ac:dyDescent="0.2">
      <c r="A91" s="51">
        <v>44</v>
      </c>
      <c r="B91" t="s">
        <v>27</v>
      </c>
      <c r="C91" s="59" t="s">
        <v>70</v>
      </c>
    </row>
    <row r="92" spans="1:3" ht="15" x14ac:dyDescent="0.2">
      <c r="A92" s="63"/>
      <c r="B92" s="61" t="s">
        <v>29</v>
      </c>
      <c r="C92" s="81"/>
    </row>
    <row r="93" spans="1:3" ht="15" x14ac:dyDescent="0.2">
      <c r="A93" s="51">
        <v>45</v>
      </c>
      <c r="B93" s="59" t="s">
        <v>99</v>
      </c>
      <c r="C93" s="59" t="s">
        <v>70</v>
      </c>
    </row>
    <row r="94" spans="1:3" ht="15" x14ac:dyDescent="0.2">
      <c r="A94" s="63"/>
      <c r="B94" s="61" t="s">
        <v>26</v>
      </c>
      <c r="C94" s="81"/>
    </row>
    <row r="95" spans="1:3" ht="15" x14ac:dyDescent="0.2">
      <c r="A95" s="51">
        <v>46</v>
      </c>
      <c r="B95" s="59" t="s">
        <v>109</v>
      </c>
      <c r="C95" s="59" t="s">
        <v>70</v>
      </c>
    </row>
    <row r="96" spans="1:3" ht="15" x14ac:dyDescent="0.2">
      <c r="A96" s="63"/>
      <c r="B96" s="61" t="s">
        <v>26</v>
      </c>
      <c r="C96" s="81"/>
    </row>
    <row r="97" spans="1:3" ht="15" x14ac:dyDescent="0.2">
      <c r="A97" s="51">
        <v>47</v>
      </c>
      <c r="B97" t="s">
        <v>110</v>
      </c>
      <c r="C97" s="59" t="s">
        <v>70</v>
      </c>
    </row>
    <row r="98" spans="1:3" ht="15" x14ac:dyDescent="0.2">
      <c r="A98" s="63"/>
      <c r="B98" s="61" t="s">
        <v>29</v>
      </c>
      <c r="C98" s="81"/>
    </row>
    <row r="99" spans="1:3" ht="15" x14ac:dyDescent="0.2">
      <c r="A99" s="51">
        <v>48</v>
      </c>
      <c r="B99" t="s">
        <v>111</v>
      </c>
      <c r="C99" s="59" t="s">
        <v>70</v>
      </c>
    </row>
    <row r="100" spans="1:3" ht="15" x14ac:dyDescent="0.2">
      <c r="A100" s="63"/>
      <c r="B100" s="61" t="s">
        <v>29</v>
      </c>
      <c r="C100" s="81"/>
    </row>
    <row r="101" spans="1:3" ht="15" x14ac:dyDescent="0.2">
      <c r="A101" s="53">
        <v>49</v>
      </c>
      <c r="B101" s="59" t="s">
        <v>97</v>
      </c>
      <c r="C101" s="59" t="s">
        <v>70</v>
      </c>
    </row>
    <row r="102" spans="1:3" ht="15" x14ac:dyDescent="0.2">
      <c r="A102" s="63"/>
      <c r="B102" s="61" t="s">
        <v>112</v>
      </c>
      <c r="C102" s="81"/>
    </row>
    <row r="103" spans="1:3" ht="15" x14ac:dyDescent="0.2">
      <c r="A103" s="51">
        <v>50</v>
      </c>
      <c r="B103" s="59" t="s">
        <v>98</v>
      </c>
      <c r="C103" s="59" t="s">
        <v>70</v>
      </c>
    </row>
    <row r="104" spans="1:3" ht="15" x14ac:dyDescent="0.2">
      <c r="A104" s="63"/>
      <c r="B104" s="61" t="s">
        <v>112</v>
      </c>
      <c r="C104" s="81"/>
    </row>
    <row r="105" spans="1:3" ht="15" x14ac:dyDescent="0.2">
      <c r="A105" s="42"/>
    </row>
    <row r="106" spans="1:3" ht="15" x14ac:dyDescent="0.2">
      <c r="A106" s="42"/>
    </row>
    <row r="107" spans="1:3" ht="15" x14ac:dyDescent="0.2">
      <c r="A107" s="42"/>
    </row>
    <row r="108" spans="1:3" ht="15" x14ac:dyDescent="0.2">
      <c r="A108" s="42"/>
    </row>
    <row r="109" spans="1:3" ht="15" x14ac:dyDescent="0.2">
      <c r="A109" s="42"/>
    </row>
    <row r="110" spans="1:3" ht="15" x14ac:dyDescent="0.2">
      <c r="A110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0"/>
  <sheetViews>
    <sheetView topLeftCell="A87" workbookViewId="0">
      <selection activeCell="B93" sqref="B93:B104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26.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103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91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3" ht="15" x14ac:dyDescent="0.2">
      <c r="A81" s="51">
        <v>39</v>
      </c>
      <c r="B81" t="s">
        <v>75</v>
      </c>
      <c r="C81" s="59"/>
    </row>
    <row r="82" spans="1:3" ht="15" x14ac:dyDescent="0.2">
      <c r="A82" s="63"/>
      <c r="B82" s="61" t="s">
        <v>35</v>
      </c>
      <c r="C82" s="81"/>
    </row>
    <row r="83" spans="1:3" ht="15" x14ac:dyDescent="0.2">
      <c r="A83" s="51">
        <v>40</v>
      </c>
      <c r="B83" t="s">
        <v>76</v>
      </c>
      <c r="C83" s="59"/>
    </row>
    <row r="84" spans="1:3" ht="15" x14ac:dyDescent="0.2">
      <c r="A84" s="63"/>
      <c r="B84" s="61" t="s">
        <v>35</v>
      </c>
      <c r="C84" s="81"/>
    </row>
    <row r="85" spans="1:3" ht="15" x14ac:dyDescent="0.2">
      <c r="A85" s="51">
        <v>41</v>
      </c>
      <c r="B85" t="s">
        <v>77</v>
      </c>
      <c r="C85" s="59"/>
    </row>
    <row r="86" spans="1:3" ht="15" x14ac:dyDescent="0.2">
      <c r="A86" s="63"/>
      <c r="B86" s="61" t="s">
        <v>79</v>
      </c>
      <c r="C86" s="81"/>
    </row>
    <row r="87" spans="1:3" ht="15" x14ac:dyDescent="0.2">
      <c r="A87" s="51">
        <v>42</v>
      </c>
      <c r="B87" t="s">
        <v>78</v>
      </c>
      <c r="C87" s="59"/>
    </row>
    <row r="88" spans="1:3" ht="15" x14ac:dyDescent="0.2">
      <c r="A88" s="63"/>
      <c r="B88" s="61" t="s">
        <v>79</v>
      </c>
      <c r="C88" s="81"/>
    </row>
    <row r="89" spans="1:3" ht="15" x14ac:dyDescent="0.2">
      <c r="A89" s="51">
        <v>43</v>
      </c>
      <c r="B89" t="s">
        <v>25</v>
      </c>
      <c r="C89" s="59" t="s">
        <v>70</v>
      </c>
    </row>
    <row r="90" spans="1:3" ht="15" x14ac:dyDescent="0.2">
      <c r="A90" s="63"/>
      <c r="B90" s="61" t="s">
        <v>29</v>
      </c>
      <c r="C90" s="81"/>
    </row>
    <row r="91" spans="1:3" ht="15" x14ac:dyDescent="0.2">
      <c r="A91" s="51">
        <v>44</v>
      </c>
      <c r="B91" t="s">
        <v>27</v>
      </c>
      <c r="C91" s="59" t="s">
        <v>70</v>
      </c>
    </row>
    <row r="92" spans="1:3" ht="15" x14ac:dyDescent="0.2">
      <c r="A92" s="63"/>
      <c r="B92" s="61" t="s">
        <v>29</v>
      </c>
      <c r="C92" s="81"/>
    </row>
    <row r="93" spans="1:3" ht="15" x14ac:dyDescent="0.2">
      <c r="A93" s="51">
        <v>45</v>
      </c>
      <c r="B93" s="59" t="s">
        <v>99</v>
      </c>
      <c r="C93" s="59" t="s">
        <v>70</v>
      </c>
    </row>
    <row r="94" spans="1:3" ht="15" x14ac:dyDescent="0.2">
      <c r="A94" s="63"/>
      <c r="B94" s="61" t="s">
        <v>26</v>
      </c>
      <c r="C94" s="81"/>
    </row>
    <row r="95" spans="1:3" ht="15" x14ac:dyDescent="0.2">
      <c r="A95" s="51">
        <v>46</v>
      </c>
      <c r="B95" s="59" t="s">
        <v>109</v>
      </c>
      <c r="C95" s="59" t="s">
        <v>70</v>
      </c>
    </row>
    <row r="96" spans="1:3" ht="15" x14ac:dyDescent="0.2">
      <c r="A96" s="63"/>
      <c r="B96" s="61" t="s">
        <v>26</v>
      </c>
      <c r="C96" s="81"/>
    </row>
    <row r="97" spans="1:3" ht="15" x14ac:dyDescent="0.2">
      <c r="A97" s="51">
        <v>47</v>
      </c>
      <c r="B97" t="s">
        <v>110</v>
      </c>
      <c r="C97" s="59" t="s">
        <v>70</v>
      </c>
    </row>
    <row r="98" spans="1:3" ht="15" x14ac:dyDescent="0.2">
      <c r="A98" s="63"/>
      <c r="B98" s="61" t="s">
        <v>29</v>
      </c>
      <c r="C98" s="81"/>
    </row>
    <row r="99" spans="1:3" ht="15" x14ac:dyDescent="0.2">
      <c r="A99" s="51">
        <v>48</v>
      </c>
      <c r="B99" t="s">
        <v>111</v>
      </c>
      <c r="C99" s="59" t="s">
        <v>70</v>
      </c>
    </row>
    <row r="100" spans="1:3" ht="15" x14ac:dyDescent="0.2">
      <c r="A100" s="63"/>
      <c r="B100" s="61" t="s">
        <v>29</v>
      </c>
      <c r="C100" s="81"/>
    </row>
    <row r="101" spans="1:3" ht="15" x14ac:dyDescent="0.2">
      <c r="A101" s="53">
        <v>49</v>
      </c>
      <c r="B101" s="59" t="s">
        <v>97</v>
      </c>
      <c r="C101" s="59" t="s">
        <v>70</v>
      </c>
    </row>
    <row r="102" spans="1:3" ht="15" x14ac:dyDescent="0.2">
      <c r="A102" s="63"/>
      <c r="B102" s="61" t="s">
        <v>112</v>
      </c>
      <c r="C102" s="81"/>
    </row>
    <row r="103" spans="1:3" ht="15" x14ac:dyDescent="0.2">
      <c r="A103" s="51">
        <v>50</v>
      </c>
      <c r="B103" s="59" t="s">
        <v>98</v>
      </c>
      <c r="C103" s="59" t="s">
        <v>70</v>
      </c>
    </row>
    <row r="104" spans="1:3" ht="15" x14ac:dyDescent="0.2">
      <c r="A104" s="63"/>
      <c r="B104" s="61" t="s">
        <v>112</v>
      </c>
      <c r="C104" s="81"/>
    </row>
    <row r="105" spans="1:3" ht="15" x14ac:dyDescent="0.2">
      <c r="A105" s="42"/>
    </row>
    <row r="106" spans="1:3" ht="15" x14ac:dyDescent="0.2">
      <c r="A106" s="42"/>
    </row>
    <row r="107" spans="1:3" ht="15" x14ac:dyDescent="0.2">
      <c r="A107" s="42"/>
    </row>
    <row r="108" spans="1:3" ht="15" x14ac:dyDescent="0.2">
      <c r="A108" s="42"/>
    </row>
    <row r="109" spans="1:3" ht="15" x14ac:dyDescent="0.2">
      <c r="A109" s="42"/>
    </row>
    <row r="110" spans="1:3" ht="15" x14ac:dyDescent="0.2">
      <c r="A110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0"/>
  <sheetViews>
    <sheetView topLeftCell="A82" workbookViewId="0">
      <selection activeCell="B93" sqref="B93:B104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19.12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104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90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6" ht="15" x14ac:dyDescent="0.2">
      <c r="A81" s="51">
        <v>39</v>
      </c>
      <c r="B81" t="s">
        <v>75</v>
      </c>
      <c r="C81" s="59"/>
    </row>
    <row r="82" spans="1:6" ht="15" x14ac:dyDescent="0.2">
      <c r="A82" s="63"/>
      <c r="B82" s="61" t="s">
        <v>35</v>
      </c>
      <c r="C82" s="81"/>
    </row>
    <row r="83" spans="1:6" ht="15" x14ac:dyDescent="0.2">
      <c r="A83" s="51">
        <v>40</v>
      </c>
      <c r="B83" t="s">
        <v>76</v>
      </c>
      <c r="C83" s="59"/>
    </row>
    <row r="84" spans="1:6" ht="15" x14ac:dyDescent="0.2">
      <c r="A84" s="63"/>
      <c r="B84" s="61" t="s">
        <v>35</v>
      </c>
      <c r="C84" s="81"/>
    </row>
    <row r="85" spans="1:6" ht="15" x14ac:dyDescent="0.2">
      <c r="A85" s="51">
        <v>41</v>
      </c>
      <c r="B85" t="s">
        <v>77</v>
      </c>
      <c r="C85" s="59"/>
    </row>
    <row r="86" spans="1:6" ht="15" x14ac:dyDescent="0.2">
      <c r="A86" s="63"/>
      <c r="B86" s="61" t="s">
        <v>79</v>
      </c>
      <c r="C86" s="81"/>
    </row>
    <row r="87" spans="1:6" ht="15" x14ac:dyDescent="0.2">
      <c r="A87" s="51">
        <v>42</v>
      </c>
      <c r="B87" t="s">
        <v>78</v>
      </c>
      <c r="C87" s="59"/>
    </row>
    <row r="88" spans="1:6" ht="15" x14ac:dyDescent="0.2">
      <c r="A88" s="63"/>
      <c r="B88" s="61" t="s">
        <v>79</v>
      </c>
      <c r="C88" s="81"/>
    </row>
    <row r="89" spans="1:6" ht="15" x14ac:dyDescent="0.2">
      <c r="A89" s="51">
        <v>43</v>
      </c>
      <c r="B89" t="s">
        <v>25</v>
      </c>
      <c r="C89" s="59" t="s">
        <v>70</v>
      </c>
    </row>
    <row r="90" spans="1:6" ht="15" x14ac:dyDescent="0.2">
      <c r="A90" s="63"/>
      <c r="B90" s="61" t="s">
        <v>29</v>
      </c>
      <c r="C90" s="81"/>
      <c r="D90" s="72"/>
      <c r="E90" s="72"/>
      <c r="F90" s="72"/>
    </row>
    <row r="91" spans="1:6" ht="15" x14ac:dyDescent="0.2">
      <c r="A91" s="51">
        <v>44</v>
      </c>
      <c r="B91" t="s">
        <v>27</v>
      </c>
      <c r="C91" s="59" t="s">
        <v>70</v>
      </c>
    </row>
    <row r="92" spans="1:6" ht="15" x14ac:dyDescent="0.2">
      <c r="A92" s="63"/>
      <c r="B92" s="61" t="s">
        <v>29</v>
      </c>
      <c r="C92" s="81"/>
      <c r="D92" s="72"/>
      <c r="E92" s="72"/>
      <c r="F92" s="72"/>
    </row>
    <row r="93" spans="1:6" ht="15" x14ac:dyDescent="0.2">
      <c r="A93" s="51">
        <v>45</v>
      </c>
      <c r="B93" s="59" t="s">
        <v>99</v>
      </c>
      <c r="C93" s="59" t="s">
        <v>70</v>
      </c>
    </row>
    <row r="94" spans="1:6" ht="15" x14ac:dyDescent="0.2">
      <c r="A94" s="63"/>
      <c r="B94" s="61" t="s">
        <v>26</v>
      </c>
      <c r="C94" s="81"/>
      <c r="D94" s="72"/>
      <c r="E94" s="72"/>
      <c r="F94" s="72"/>
    </row>
    <row r="95" spans="1:6" ht="15" x14ac:dyDescent="0.2">
      <c r="A95" s="51">
        <v>46</v>
      </c>
      <c r="B95" s="59" t="s">
        <v>109</v>
      </c>
      <c r="C95" s="59" t="s">
        <v>70</v>
      </c>
    </row>
    <row r="96" spans="1:6" ht="15" x14ac:dyDescent="0.2">
      <c r="A96" s="63"/>
      <c r="B96" s="61" t="s">
        <v>26</v>
      </c>
      <c r="C96" s="81"/>
      <c r="D96" s="72"/>
      <c r="E96" s="72"/>
      <c r="F96" s="72"/>
    </row>
    <row r="97" spans="1:6" ht="15" x14ac:dyDescent="0.2">
      <c r="A97" s="51">
        <v>47</v>
      </c>
      <c r="B97" t="s">
        <v>110</v>
      </c>
      <c r="C97" s="59" t="s">
        <v>70</v>
      </c>
    </row>
    <row r="98" spans="1:6" ht="15" x14ac:dyDescent="0.2">
      <c r="A98" s="63"/>
      <c r="B98" s="61" t="s">
        <v>29</v>
      </c>
      <c r="C98" s="81"/>
      <c r="D98" s="72"/>
      <c r="E98" s="72"/>
      <c r="F98" s="72"/>
    </row>
    <row r="99" spans="1:6" ht="15" x14ac:dyDescent="0.2">
      <c r="A99" s="51">
        <v>48</v>
      </c>
      <c r="B99" t="s">
        <v>111</v>
      </c>
      <c r="C99" s="59" t="s">
        <v>70</v>
      </c>
    </row>
    <row r="100" spans="1:6" ht="15" x14ac:dyDescent="0.2">
      <c r="A100" s="63"/>
      <c r="B100" s="61" t="s">
        <v>29</v>
      </c>
      <c r="C100" s="81"/>
      <c r="D100" s="72"/>
      <c r="E100" s="72"/>
      <c r="F100" s="72"/>
    </row>
    <row r="101" spans="1:6" ht="15" x14ac:dyDescent="0.2">
      <c r="A101" s="53">
        <v>49</v>
      </c>
      <c r="B101" s="59" t="s">
        <v>97</v>
      </c>
      <c r="C101" s="59" t="s">
        <v>70</v>
      </c>
    </row>
    <row r="102" spans="1:6" ht="15" x14ac:dyDescent="0.2">
      <c r="A102" s="63"/>
      <c r="B102" s="61" t="s">
        <v>112</v>
      </c>
      <c r="C102" s="81"/>
      <c r="D102" s="72"/>
      <c r="E102" s="72"/>
      <c r="F102" s="72"/>
    </row>
    <row r="103" spans="1:6" ht="15" x14ac:dyDescent="0.2">
      <c r="A103" s="51">
        <v>50</v>
      </c>
      <c r="B103" s="59" t="s">
        <v>98</v>
      </c>
      <c r="C103" s="59" t="s">
        <v>70</v>
      </c>
    </row>
    <row r="104" spans="1:6" ht="15" x14ac:dyDescent="0.2">
      <c r="A104" s="63"/>
      <c r="B104" s="61" t="s">
        <v>112</v>
      </c>
      <c r="C104" s="81"/>
      <c r="D104" s="72"/>
      <c r="E104" s="72"/>
      <c r="F104" s="72"/>
    </row>
    <row r="105" spans="1:6" ht="15" x14ac:dyDescent="0.2">
      <c r="A105" s="42"/>
    </row>
    <row r="106" spans="1:6" ht="15" x14ac:dyDescent="0.2">
      <c r="A106" s="42"/>
    </row>
    <row r="107" spans="1:6" ht="15" x14ac:dyDescent="0.2">
      <c r="A107" s="42"/>
    </row>
    <row r="108" spans="1:6" ht="15" x14ac:dyDescent="0.2">
      <c r="A108" s="42"/>
    </row>
    <row r="109" spans="1:6" ht="15" x14ac:dyDescent="0.2">
      <c r="A109" s="42"/>
    </row>
    <row r="110" spans="1:6" ht="15" x14ac:dyDescent="0.2">
      <c r="A110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10"/>
  <sheetViews>
    <sheetView topLeftCell="A81" workbookViewId="0">
      <selection activeCell="B93" sqref="B93:B104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22.62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105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89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3" ht="15" x14ac:dyDescent="0.2">
      <c r="A81" s="51">
        <v>39</v>
      </c>
      <c r="B81" t="s">
        <v>75</v>
      </c>
      <c r="C81" s="59"/>
    </row>
    <row r="82" spans="1:3" ht="15" x14ac:dyDescent="0.2">
      <c r="A82" s="63"/>
      <c r="B82" s="61" t="s">
        <v>35</v>
      </c>
      <c r="C82" s="81"/>
    </row>
    <row r="83" spans="1:3" ht="15" x14ac:dyDescent="0.2">
      <c r="A83" s="51">
        <v>40</v>
      </c>
      <c r="B83" t="s">
        <v>76</v>
      </c>
      <c r="C83" s="59"/>
    </row>
    <row r="84" spans="1:3" ht="15" x14ac:dyDescent="0.2">
      <c r="A84" s="63"/>
      <c r="B84" s="61" t="s">
        <v>35</v>
      </c>
      <c r="C84" s="81"/>
    </row>
    <row r="85" spans="1:3" ht="15" x14ac:dyDescent="0.2">
      <c r="A85" s="51">
        <v>41</v>
      </c>
      <c r="B85" t="s">
        <v>77</v>
      </c>
      <c r="C85" s="59"/>
    </row>
    <row r="86" spans="1:3" ht="15" x14ac:dyDescent="0.2">
      <c r="A86" s="63"/>
      <c r="B86" s="61" t="s">
        <v>79</v>
      </c>
      <c r="C86" s="81"/>
    </row>
    <row r="87" spans="1:3" ht="15" x14ac:dyDescent="0.2">
      <c r="A87" s="51">
        <v>42</v>
      </c>
      <c r="B87" t="s">
        <v>78</v>
      </c>
      <c r="C87" s="59"/>
    </row>
    <row r="88" spans="1:3" ht="15" x14ac:dyDescent="0.2">
      <c r="A88" s="63"/>
      <c r="B88" s="61" t="s">
        <v>79</v>
      </c>
      <c r="C88" s="81"/>
    </row>
    <row r="89" spans="1:3" ht="15" x14ac:dyDescent="0.2">
      <c r="A89" s="51">
        <v>43</v>
      </c>
      <c r="B89" t="s">
        <v>25</v>
      </c>
      <c r="C89" s="59" t="s">
        <v>70</v>
      </c>
    </row>
    <row r="90" spans="1:3" ht="15" x14ac:dyDescent="0.2">
      <c r="A90" s="63"/>
      <c r="B90" s="61" t="s">
        <v>29</v>
      </c>
      <c r="C90" s="81"/>
    </row>
    <row r="91" spans="1:3" ht="15" x14ac:dyDescent="0.2">
      <c r="A91" s="51">
        <v>44</v>
      </c>
      <c r="B91" t="s">
        <v>27</v>
      </c>
      <c r="C91" s="59" t="s">
        <v>70</v>
      </c>
    </row>
    <row r="92" spans="1:3" ht="15" x14ac:dyDescent="0.2">
      <c r="A92" s="63"/>
      <c r="B92" s="61" t="s">
        <v>29</v>
      </c>
      <c r="C92" s="81"/>
    </row>
    <row r="93" spans="1:3" ht="15" x14ac:dyDescent="0.2">
      <c r="A93" s="51">
        <v>45</v>
      </c>
      <c r="B93" s="59" t="s">
        <v>99</v>
      </c>
      <c r="C93" s="59" t="s">
        <v>70</v>
      </c>
    </row>
    <row r="94" spans="1:3" ht="15" x14ac:dyDescent="0.2">
      <c r="A94" s="63"/>
      <c r="B94" s="61" t="s">
        <v>26</v>
      </c>
      <c r="C94" s="81"/>
    </row>
    <row r="95" spans="1:3" ht="15" x14ac:dyDescent="0.2">
      <c r="A95" s="51">
        <v>46</v>
      </c>
      <c r="B95" s="59" t="s">
        <v>109</v>
      </c>
      <c r="C95" s="59" t="s">
        <v>70</v>
      </c>
    </row>
    <row r="96" spans="1:3" ht="15" x14ac:dyDescent="0.2">
      <c r="A96" s="63"/>
      <c r="B96" s="61" t="s">
        <v>26</v>
      </c>
      <c r="C96" s="81"/>
    </row>
    <row r="97" spans="1:3" ht="15" x14ac:dyDescent="0.2">
      <c r="A97" s="51">
        <v>47</v>
      </c>
      <c r="B97" t="s">
        <v>110</v>
      </c>
      <c r="C97" s="59" t="s">
        <v>70</v>
      </c>
    </row>
    <row r="98" spans="1:3" ht="15" x14ac:dyDescent="0.2">
      <c r="A98" s="63"/>
      <c r="B98" s="61" t="s">
        <v>29</v>
      </c>
      <c r="C98" s="81"/>
    </row>
    <row r="99" spans="1:3" ht="15" x14ac:dyDescent="0.2">
      <c r="A99" s="51">
        <v>48</v>
      </c>
      <c r="B99" t="s">
        <v>111</v>
      </c>
      <c r="C99" s="59" t="s">
        <v>70</v>
      </c>
    </row>
    <row r="100" spans="1:3" ht="15" x14ac:dyDescent="0.2">
      <c r="A100" s="63"/>
      <c r="B100" s="61" t="s">
        <v>29</v>
      </c>
      <c r="C100" s="81"/>
    </row>
    <row r="101" spans="1:3" ht="15" x14ac:dyDescent="0.2">
      <c r="A101" s="53">
        <v>49</v>
      </c>
      <c r="B101" s="59" t="s">
        <v>97</v>
      </c>
      <c r="C101" s="59" t="s">
        <v>70</v>
      </c>
    </row>
    <row r="102" spans="1:3" ht="15" x14ac:dyDescent="0.2">
      <c r="A102" s="63"/>
      <c r="B102" s="61" t="s">
        <v>112</v>
      </c>
      <c r="C102" s="81"/>
    </row>
    <row r="103" spans="1:3" ht="15" x14ac:dyDescent="0.2">
      <c r="A103" s="51">
        <v>50</v>
      </c>
      <c r="B103" s="59" t="s">
        <v>98</v>
      </c>
      <c r="C103" s="59" t="s">
        <v>70</v>
      </c>
    </row>
    <row r="104" spans="1:3" ht="15" x14ac:dyDescent="0.2">
      <c r="A104" s="63"/>
      <c r="B104" s="61" t="s">
        <v>112</v>
      </c>
      <c r="C104" s="81"/>
    </row>
    <row r="105" spans="1:3" ht="15" x14ac:dyDescent="0.2">
      <c r="A105" s="42"/>
    </row>
    <row r="106" spans="1:3" ht="15" x14ac:dyDescent="0.2">
      <c r="A106" s="42"/>
    </row>
    <row r="107" spans="1:3" ht="15" x14ac:dyDescent="0.2">
      <c r="A107" s="42"/>
    </row>
    <row r="108" spans="1:3" ht="15" x14ac:dyDescent="0.2">
      <c r="A108" s="42"/>
    </row>
    <row r="109" spans="1:3" ht="15" x14ac:dyDescent="0.2">
      <c r="A109" s="42"/>
    </row>
    <row r="110" spans="1:3" ht="15" x14ac:dyDescent="0.2">
      <c r="A110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0"/>
  <sheetViews>
    <sheetView topLeftCell="A82" workbookViewId="0">
      <selection activeCell="C113" sqref="C113"/>
    </sheetView>
  </sheetViews>
  <sheetFormatPr defaultColWidth="8.875" defaultRowHeight="15.75" x14ac:dyDescent="0.25"/>
  <cols>
    <col min="1" max="1" width="5.625" style="4" customWidth="1"/>
    <col min="2" max="2" width="17.5" customWidth="1"/>
    <col min="3" max="3" width="19.875" customWidth="1"/>
  </cols>
  <sheetData>
    <row r="1" spans="1:3" ht="15" x14ac:dyDescent="0.2">
      <c r="A1" s="1"/>
      <c r="B1" t="s">
        <v>4</v>
      </c>
    </row>
    <row r="2" spans="1:3" ht="21.75" x14ac:dyDescent="0.2">
      <c r="A2" s="46" t="s">
        <v>6</v>
      </c>
      <c r="B2" t="s">
        <v>7</v>
      </c>
      <c r="C2" s="59" t="s">
        <v>106</v>
      </c>
    </row>
    <row r="3" spans="1:3" ht="15" x14ac:dyDescent="0.2">
      <c r="A3" s="49"/>
      <c r="C3" t="s">
        <v>14</v>
      </c>
    </row>
    <row r="4" spans="1:3" x14ac:dyDescent="0.25">
      <c r="A4" s="18"/>
      <c r="B4" t="s">
        <v>68</v>
      </c>
      <c r="C4" s="59" t="s">
        <v>88</v>
      </c>
    </row>
    <row r="5" spans="1:3" ht="15" x14ac:dyDescent="0.2">
      <c r="A5" s="51">
        <v>1</v>
      </c>
      <c r="B5" s="59" t="s">
        <v>84</v>
      </c>
      <c r="C5" s="59"/>
    </row>
    <row r="6" spans="1:3" ht="15" x14ac:dyDescent="0.2">
      <c r="A6" s="63"/>
      <c r="B6" s="60" t="s">
        <v>69</v>
      </c>
      <c r="C6" s="81"/>
    </row>
    <row r="7" spans="1:3" ht="15" x14ac:dyDescent="0.2">
      <c r="A7" s="51">
        <v>2</v>
      </c>
      <c r="B7" s="59" t="s">
        <v>85</v>
      </c>
      <c r="C7" s="59"/>
    </row>
    <row r="8" spans="1:3" ht="15" x14ac:dyDescent="0.2">
      <c r="A8" s="63"/>
      <c r="B8" s="60" t="s">
        <v>69</v>
      </c>
      <c r="C8" s="81"/>
    </row>
    <row r="9" spans="1:3" ht="15" x14ac:dyDescent="0.2">
      <c r="A9" s="51">
        <v>3</v>
      </c>
      <c r="B9" t="s">
        <v>25</v>
      </c>
      <c r="C9" s="59" t="s">
        <v>70</v>
      </c>
    </row>
    <row r="10" spans="1:3" ht="15" x14ac:dyDescent="0.2">
      <c r="A10" s="63"/>
      <c r="B10" s="61" t="s">
        <v>26</v>
      </c>
      <c r="C10" s="81"/>
    </row>
    <row r="11" spans="1:3" ht="15" x14ac:dyDescent="0.2">
      <c r="A11" s="51">
        <v>4</v>
      </c>
      <c r="B11" t="s">
        <v>27</v>
      </c>
      <c r="C11" s="59" t="s">
        <v>70</v>
      </c>
    </row>
    <row r="12" spans="1:3" ht="15" x14ac:dyDescent="0.2">
      <c r="A12" s="63"/>
      <c r="B12" s="61" t="s">
        <v>26</v>
      </c>
      <c r="C12" s="81"/>
    </row>
    <row r="13" spans="1:3" ht="15" x14ac:dyDescent="0.2">
      <c r="A13" s="51">
        <v>5</v>
      </c>
      <c r="B13" t="s">
        <v>28</v>
      </c>
      <c r="C13" s="59" t="s">
        <v>70</v>
      </c>
    </row>
    <row r="14" spans="1:3" ht="15" x14ac:dyDescent="0.2">
      <c r="A14" s="63"/>
      <c r="B14" s="61" t="s">
        <v>29</v>
      </c>
      <c r="C14" s="81"/>
    </row>
    <row r="15" spans="1:3" ht="15" x14ac:dyDescent="0.2">
      <c r="A15" s="51">
        <v>6</v>
      </c>
      <c r="B15" t="s">
        <v>30</v>
      </c>
      <c r="C15" s="59" t="s">
        <v>70</v>
      </c>
    </row>
    <row r="16" spans="1:3" ht="15" x14ac:dyDescent="0.2">
      <c r="A16" s="63"/>
      <c r="B16" s="61" t="s">
        <v>29</v>
      </c>
      <c r="C16" s="81"/>
    </row>
    <row r="17" spans="1:3" ht="15" x14ac:dyDescent="0.2">
      <c r="A17" s="51">
        <v>7</v>
      </c>
      <c r="B17" s="59" t="s">
        <v>95</v>
      </c>
      <c r="C17" s="59" t="s">
        <v>70</v>
      </c>
    </row>
    <row r="18" spans="1:3" ht="15" x14ac:dyDescent="0.2">
      <c r="A18" s="63"/>
      <c r="B18" s="61" t="s">
        <v>26</v>
      </c>
      <c r="C18" s="81"/>
    </row>
    <row r="19" spans="1:3" ht="15" x14ac:dyDescent="0.2">
      <c r="A19" s="51">
        <v>8</v>
      </c>
      <c r="B19" s="59" t="s">
        <v>96</v>
      </c>
      <c r="C19" s="59" t="s">
        <v>70</v>
      </c>
    </row>
    <row r="20" spans="1:3" ht="15" x14ac:dyDescent="0.2">
      <c r="A20" s="63"/>
      <c r="B20" s="61" t="s">
        <v>26</v>
      </c>
      <c r="C20" s="81"/>
    </row>
    <row r="21" spans="1:3" ht="15" x14ac:dyDescent="0.2">
      <c r="A21" s="51">
        <v>9</v>
      </c>
      <c r="B21" s="59" t="s">
        <v>97</v>
      </c>
      <c r="C21" s="59" t="s">
        <v>70</v>
      </c>
    </row>
    <row r="22" spans="1:3" ht="15" x14ac:dyDescent="0.2">
      <c r="A22" s="63"/>
      <c r="B22" s="61" t="s">
        <v>29</v>
      </c>
      <c r="C22" s="81"/>
    </row>
    <row r="23" spans="1:3" ht="15" x14ac:dyDescent="0.2">
      <c r="A23" s="51">
        <v>10</v>
      </c>
      <c r="B23" s="59" t="s">
        <v>98</v>
      </c>
      <c r="C23" s="59" t="s">
        <v>70</v>
      </c>
    </row>
    <row r="24" spans="1:3" ht="15" x14ac:dyDescent="0.2">
      <c r="A24" s="63"/>
      <c r="B24" s="61" t="s">
        <v>29</v>
      </c>
      <c r="C24" s="81"/>
    </row>
    <row r="25" spans="1:3" ht="15" x14ac:dyDescent="0.2">
      <c r="A25" s="51">
        <v>11</v>
      </c>
      <c r="B25" t="s">
        <v>71</v>
      </c>
      <c r="C25" s="59"/>
    </row>
    <row r="26" spans="1:3" ht="15" x14ac:dyDescent="0.2">
      <c r="A26" s="63"/>
      <c r="B26" s="61" t="s">
        <v>32</v>
      </c>
      <c r="C26" s="81"/>
    </row>
    <row r="27" spans="1:3" ht="15" x14ac:dyDescent="0.2">
      <c r="A27" s="51">
        <v>12</v>
      </c>
      <c r="B27" t="s">
        <v>72</v>
      </c>
      <c r="C27" s="59"/>
    </row>
    <row r="28" spans="1:3" ht="15" x14ac:dyDescent="0.2">
      <c r="A28" s="63"/>
      <c r="B28" s="61" t="s">
        <v>32</v>
      </c>
      <c r="C28" s="81"/>
    </row>
    <row r="29" spans="1:3" ht="15" x14ac:dyDescent="0.2">
      <c r="A29" s="51">
        <v>13</v>
      </c>
      <c r="B29" t="s">
        <v>73</v>
      </c>
      <c r="C29" s="59"/>
    </row>
    <row r="30" spans="1:3" ht="15" x14ac:dyDescent="0.2">
      <c r="A30" s="63"/>
      <c r="B30" s="61" t="s">
        <v>35</v>
      </c>
      <c r="C30" s="81"/>
    </row>
    <row r="31" spans="1:3" ht="15" x14ac:dyDescent="0.2">
      <c r="A31" s="51">
        <v>14</v>
      </c>
      <c r="B31" t="s">
        <v>74</v>
      </c>
      <c r="C31" s="59"/>
    </row>
    <row r="32" spans="1:3" ht="15" x14ac:dyDescent="0.2">
      <c r="A32" s="63"/>
      <c r="B32" s="61" t="s">
        <v>35</v>
      </c>
      <c r="C32" s="81"/>
    </row>
    <row r="33" spans="1:3" ht="15" x14ac:dyDescent="0.2">
      <c r="A33" s="51">
        <v>15</v>
      </c>
      <c r="B33" t="s">
        <v>75</v>
      </c>
      <c r="C33" s="59"/>
    </row>
    <row r="34" spans="1:3" ht="15" x14ac:dyDescent="0.2">
      <c r="A34" s="63"/>
      <c r="B34" s="61" t="s">
        <v>32</v>
      </c>
      <c r="C34" s="81"/>
    </row>
    <row r="35" spans="1:3" ht="15" x14ac:dyDescent="0.2">
      <c r="A35" s="51">
        <v>16</v>
      </c>
      <c r="B35" t="s">
        <v>76</v>
      </c>
      <c r="C35" s="59"/>
    </row>
    <row r="36" spans="1:3" ht="15" x14ac:dyDescent="0.2">
      <c r="A36" s="63"/>
      <c r="B36" s="61" t="s">
        <v>32</v>
      </c>
      <c r="C36" s="81"/>
    </row>
    <row r="37" spans="1:3" ht="15" x14ac:dyDescent="0.2">
      <c r="A37" s="51">
        <v>17</v>
      </c>
      <c r="B37" t="s">
        <v>77</v>
      </c>
      <c r="C37" s="59"/>
    </row>
    <row r="38" spans="1:3" ht="15" x14ac:dyDescent="0.2">
      <c r="A38" s="63"/>
      <c r="B38" s="61" t="s">
        <v>40</v>
      </c>
      <c r="C38" s="81"/>
    </row>
    <row r="39" spans="1:3" ht="15" x14ac:dyDescent="0.2">
      <c r="A39" s="51">
        <v>18</v>
      </c>
      <c r="B39" t="s">
        <v>78</v>
      </c>
      <c r="C39" s="59"/>
    </row>
    <row r="40" spans="1:3" ht="15" x14ac:dyDescent="0.2">
      <c r="A40" s="63"/>
      <c r="B40" s="61" t="s">
        <v>40</v>
      </c>
      <c r="C40" s="81"/>
    </row>
    <row r="41" spans="1:3" ht="15" x14ac:dyDescent="0.2">
      <c r="A41" s="51">
        <v>19</v>
      </c>
      <c r="B41" t="s">
        <v>71</v>
      </c>
      <c r="C41" s="59"/>
    </row>
    <row r="42" spans="1:3" ht="15" x14ac:dyDescent="0.2">
      <c r="A42" s="63"/>
      <c r="B42" s="61" t="s">
        <v>79</v>
      </c>
      <c r="C42" s="81"/>
    </row>
    <row r="43" spans="1:3" ht="15" x14ac:dyDescent="0.2">
      <c r="A43" s="51">
        <v>20</v>
      </c>
      <c r="B43" t="s">
        <v>72</v>
      </c>
      <c r="C43" s="59"/>
    </row>
    <row r="44" spans="1:3" ht="15" x14ac:dyDescent="0.2">
      <c r="A44" s="63"/>
      <c r="B44" s="61" t="s">
        <v>79</v>
      </c>
      <c r="C44" s="81"/>
    </row>
    <row r="45" spans="1:3" ht="15" x14ac:dyDescent="0.2">
      <c r="A45" s="51">
        <v>21</v>
      </c>
      <c r="B45" t="s">
        <v>73</v>
      </c>
      <c r="C45" s="59"/>
    </row>
    <row r="46" spans="1:3" ht="15" x14ac:dyDescent="0.2">
      <c r="A46" s="63"/>
      <c r="B46" s="61" t="s">
        <v>32</v>
      </c>
      <c r="C46" s="81"/>
    </row>
    <row r="47" spans="1:3" ht="15" x14ac:dyDescent="0.2">
      <c r="A47" s="51">
        <v>22</v>
      </c>
      <c r="B47" t="s">
        <v>74</v>
      </c>
      <c r="C47" s="59"/>
    </row>
    <row r="48" spans="1:3" ht="15" x14ac:dyDescent="0.2">
      <c r="A48" s="63"/>
      <c r="B48" s="61" t="s">
        <v>32</v>
      </c>
      <c r="C48" s="81"/>
    </row>
    <row r="49" spans="1:3" ht="15" x14ac:dyDescent="0.2">
      <c r="A49" s="51">
        <v>23</v>
      </c>
      <c r="B49" t="s">
        <v>75</v>
      </c>
      <c r="C49" s="59"/>
    </row>
    <row r="50" spans="1:3" ht="15" x14ac:dyDescent="0.2">
      <c r="A50" s="63"/>
      <c r="B50" s="61" t="s">
        <v>40</v>
      </c>
      <c r="C50" s="81"/>
    </row>
    <row r="51" spans="1:3" ht="15" x14ac:dyDescent="0.2">
      <c r="A51" s="51">
        <v>24</v>
      </c>
      <c r="B51" t="s">
        <v>76</v>
      </c>
      <c r="C51" s="59"/>
    </row>
    <row r="52" spans="1:3" ht="15" x14ac:dyDescent="0.2">
      <c r="A52" s="63"/>
      <c r="B52" s="61" t="s">
        <v>40</v>
      </c>
      <c r="C52" s="81"/>
    </row>
    <row r="53" spans="1:3" ht="15" x14ac:dyDescent="0.2">
      <c r="A53" s="51">
        <v>25</v>
      </c>
      <c r="B53" t="s">
        <v>77</v>
      </c>
      <c r="C53" s="59"/>
    </row>
    <row r="54" spans="1:3" ht="15" x14ac:dyDescent="0.2">
      <c r="A54" s="63"/>
      <c r="B54" s="61" t="s">
        <v>32</v>
      </c>
      <c r="C54" s="81"/>
    </row>
    <row r="55" spans="1:3" ht="15" x14ac:dyDescent="0.2">
      <c r="A55" s="51">
        <v>26</v>
      </c>
      <c r="B55" t="s">
        <v>78</v>
      </c>
      <c r="C55" s="59"/>
    </row>
    <row r="56" spans="1:3" ht="15" x14ac:dyDescent="0.2">
      <c r="A56" s="63"/>
      <c r="B56" s="61" t="s">
        <v>32</v>
      </c>
      <c r="C56" s="81"/>
    </row>
    <row r="57" spans="1:3" ht="15" x14ac:dyDescent="0.2">
      <c r="A57" s="51">
        <v>27</v>
      </c>
      <c r="B57" t="s">
        <v>71</v>
      </c>
      <c r="C57" s="59"/>
    </row>
    <row r="58" spans="1:3" ht="15" x14ac:dyDescent="0.2">
      <c r="A58" s="63"/>
      <c r="B58" s="61" t="s">
        <v>35</v>
      </c>
      <c r="C58" s="81"/>
    </row>
    <row r="59" spans="1:3" ht="15" x14ac:dyDescent="0.2">
      <c r="A59" s="51">
        <v>28</v>
      </c>
      <c r="B59" t="s">
        <v>72</v>
      </c>
      <c r="C59" s="59"/>
    </row>
    <row r="60" spans="1:3" ht="15" x14ac:dyDescent="0.2">
      <c r="A60" s="63"/>
      <c r="B60" s="61" t="s">
        <v>35</v>
      </c>
      <c r="C60" s="81"/>
    </row>
    <row r="61" spans="1:3" ht="15" x14ac:dyDescent="0.2">
      <c r="A61" s="51">
        <v>29</v>
      </c>
      <c r="B61" t="s">
        <v>80</v>
      </c>
      <c r="C61" s="59"/>
    </row>
    <row r="62" spans="1:3" ht="15" x14ac:dyDescent="0.2">
      <c r="A62" s="63"/>
      <c r="B62" s="61" t="s">
        <v>40</v>
      </c>
      <c r="C62" s="81"/>
    </row>
    <row r="63" spans="1:3" ht="15" x14ac:dyDescent="0.2">
      <c r="A63" s="51">
        <v>30</v>
      </c>
      <c r="B63" t="s">
        <v>81</v>
      </c>
      <c r="C63" s="59"/>
    </row>
    <row r="64" spans="1:3" ht="15" x14ac:dyDescent="0.2">
      <c r="A64" s="63"/>
      <c r="B64" s="61" t="s">
        <v>40</v>
      </c>
      <c r="C64" s="84"/>
    </row>
    <row r="65" spans="1:3" ht="15" x14ac:dyDescent="0.2">
      <c r="A65" s="51">
        <v>31</v>
      </c>
      <c r="B65" t="s">
        <v>75</v>
      </c>
      <c r="C65" s="59"/>
    </row>
    <row r="66" spans="1:3" ht="15" x14ac:dyDescent="0.2">
      <c r="A66" s="63"/>
      <c r="B66" s="61" t="s">
        <v>79</v>
      </c>
      <c r="C66" s="81"/>
    </row>
    <row r="67" spans="1:3" ht="15" x14ac:dyDescent="0.2">
      <c r="A67" s="51">
        <v>32</v>
      </c>
      <c r="B67" t="s">
        <v>76</v>
      </c>
      <c r="C67" s="59"/>
    </row>
    <row r="68" spans="1:3" ht="15" x14ac:dyDescent="0.2">
      <c r="A68" s="63"/>
      <c r="B68" s="61" t="s">
        <v>79</v>
      </c>
      <c r="C68" s="81"/>
    </row>
    <row r="69" spans="1:3" ht="15" x14ac:dyDescent="0.2">
      <c r="A69" s="51">
        <v>33</v>
      </c>
      <c r="B69" t="s">
        <v>77</v>
      </c>
      <c r="C69" s="59"/>
    </row>
    <row r="70" spans="1:3" ht="15" x14ac:dyDescent="0.2">
      <c r="A70" s="63"/>
      <c r="B70" s="61" t="s">
        <v>35</v>
      </c>
      <c r="C70" s="81"/>
    </row>
    <row r="71" spans="1:3" ht="15" x14ac:dyDescent="0.2">
      <c r="A71" s="51">
        <v>34</v>
      </c>
      <c r="B71" t="s">
        <v>78</v>
      </c>
      <c r="C71" s="59"/>
    </row>
    <row r="72" spans="1:3" ht="15" x14ac:dyDescent="0.2">
      <c r="A72" s="63"/>
      <c r="B72" s="61" t="s">
        <v>35</v>
      </c>
      <c r="C72" s="81"/>
    </row>
    <row r="73" spans="1:3" ht="15" x14ac:dyDescent="0.2">
      <c r="A73" s="51">
        <v>35</v>
      </c>
      <c r="B73" t="s">
        <v>82</v>
      </c>
      <c r="C73" s="59"/>
    </row>
    <row r="74" spans="1:3" ht="15" x14ac:dyDescent="0.2">
      <c r="A74" s="63"/>
      <c r="B74" s="61" t="s">
        <v>40</v>
      </c>
      <c r="C74" s="84"/>
    </row>
    <row r="75" spans="1:3" ht="15" x14ac:dyDescent="0.2">
      <c r="A75" s="51">
        <v>36</v>
      </c>
      <c r="B75" t="s">
        <v>83</v>
      </c>
      <c r="C75" s="59"/>
    </row>
    <row r="76" spans="1:3" ht="15" x14ac:dyDescent="0.2">
      <c r="A76" s="63"/>
      <c r="B76" s="61" t="s">
        <v>40</v>
      </c>
      <c r="C76" s="84"/>
    </row>
    <row r="77" spans="1:3" ht="15" x14ac:dyDescent="0.2">
      <c r="A77" s="51">
        <v>37</v>
      </c>
      <c r="B77" t="s">
        <v>73</v>
      </c>
      <c r="C77" s="59"/>
    </row>
    <row r="78" spans="1:3" ht="15" x14ac:dyDescent="0.2">
      <c r="A78" s="63"/>
      <c r="B78" s="61" t="s">
        <v>79</v>
      </c>
      <c r="C78" s="81"/>
    </row>
    <row r="79" spans="1:3" ht="15" x14ac:dyDescent="0.2">
      <c r="A79" s="51">
        <v>38</v>
      </c>
      <c r="B79" t="s">
        <v>74</v>
      </c>
      <c r="C79" s="59"/>
    </row>
    <row r="80" spans="1:3" ht="15" x14ac:dyDescent="0.2">
      <c r="A80" s="63"/>
      <c r="B80" s="61" t="s">
        <v>79</v>
      </c>
      <c r="C80" s="81"/>
    </row>
    <row r="81" spans="1:3" ht="15" x14ac:dyDescent="0.2">
      <c r="A81" s="51">
        <v>39</v>
      </c>
      <c r="B81" t="s">
        <v>75</v>
      </c>
      <c r="C81" s="59"/>
    </row>
    <row r="82" spans="1:3" ht="15" x14ac:dyDescent="0.2">
      <c r="A82" s="63"/>
      <c r="B82" s="61" t="s">
        <v>35</v>
      </c>
      <c r="C82" s="81"/>
    </row>
    <row r="83" spans="1:3" ht="15" x14ac:dyDescent="0.2">
      <c r="A83" s="51">
        <v>40</v>
      </c>
      <c r="B83" t="s">
        <v>76</v>
      </c>
      <c r="C83" s="59"/>
    </row>
    <row r="84" spans="1:3" ht="15" x14ac:dyDescent="0.2">
      <c r="A84" s="63"/>
      <c r="B84" s="61" t="s">
        <v>35</v>
      </c>
      <c r="C84" s="81"/>
    </row>
    <row r="85" spans="1:3" ht="15" x14ac:dyDescent="0.2">
      <c r="A85" s="51">
        <v>41</v>
      </c>
      <c r="B85" t="s">
        <v>77</v>
      </c>
      <c r="C85" s="59"/>
    </row>
    <row r="86" spans="1:3" ht="15" x14ac:dyDescent="0.2">
      <c r="A86" s="63"/>
      <c r="B86" s="61" t="s">
        <v>79</v>
      </c>
      <c r="C86" s="81"/>
    </row>
    <row r="87" spans="1:3" ht="15" x14ac:dyDescent="0.2">
      <c r="A87" s="51">
        <v>42</v>
      </c>
      <c r="B87" t="s">
        <v>78</v>
      </c>
      <c r="C87" s="59"/>
    </row>
    <row r="88" spans="1:3" ht="15" x14ac:dyDescent="0.2">
      <c r="A88" s="63"/>
      <c r="B88" s="61" t="s">
        <v>79</v>
      </c>
      <c r="C88" s="81"/>
    </row>
    <row r="89" spans="1:3" ht="15" x14ac:dyDescent="0.2">
      <c r="A89" s="51">
        <v>43</v>
      </c>
      <c r="B89" t="s">
        <v>25</v>
      </c>
      <c r="C89" s="59" t="s">
        <v>70</v>
      </c>
    </row>
    <row r="90" spans="1:3" ht="15" x14ac:dyDescent="0.2">
      <c r="A90" s="63"/>
      <c r="B90" s="61" t="s">
        <v>29</v>
      </c>
      <c r="C90" s="81"/>
    </row>
    <row r="91" spans="1:3" ht="15" x14ac:dyDescent="0.2">
      <c r="A91" s="51">
        <v>44</v>
      </c>
      <c r="B91" t="s">
        <v>27</v>
      </c>
      <c r="C91" s="59" t="s">
        <v>70</v>
      </c>
    </row>
    <row r="92" spans="1:3" ht="15" x14ac:dyDescent="0.2">
      <c r="A92" s="63"/>
      <c r="B92" s="61" t="s">
        <v>29</v>
      </c>
      <c r="C92" s="81"/>
    </row>
    <row r="93" spans="1:3" ht="15" x14ac:dyDescent="0.2">
      <c r="A93" s="51">
        <v>45</v>
      </c>
      <c r="B93" s="59" t="s">
        <v>99</v>
      </c>
      <c r="C93" s="59" t="s">
        <v>70</v>
      </c>
    </row>
    <row r="94" spans="1:3" ht="15" x14ac:dyDescent="0.2">
      <c r="A94" s="63"/>
      <c r="B94" s="61" t="s">
        <v>26</v>
      </c>
      <c r="C94" s="81"/>
    </row>
    <row r="95" spans="1:3" ht="15" x14ac:dyDescent="0.2">
      <c r="A95" s="51">
        <v>46</v>
      </c>
      <c r="B95" s="59" t="s">
        <v>109</v>
      </c>
      <c r="C95" s="59" t="s">
        <v>70</v>
      </c>
    </row>
    <row r="96" spans="1:3" ht="15" x14ac:dyDescent="0.2">
      <c r="A96" s="63"/>
      <c r="B96" s="61" t="s">
        <v>26</v>
      </c>
      <c r="C96" s="81"/>
    </row>
    <row r="97" spans="1:3" ht="15" x14ac:dyDescent="0.2">
      <c r="A97" s="51">
        <v>47</v>
      </c>
      <c r="B97" t="s">
        <v>110</v>
      </c>
      <c r="C97" s="59" t="s">
        <v>70</v>
      </c>
    </row>
    <row r="98" spans="1:3" ht="15" x14ac:dyDescent="0.2">
      <c r="A98" s="63"/>
      <c r="B98" s="61" t="s">
        <v>29</v>
      </c>
      <c r="C98" s="81"/>
    </row>
    <row r="99" spans="1:3" ht="15" x14ac:dyDescent="0.2">
      <c r="A99" s="51">
        <v>48</v>
      </c>
      <c r="B99" t="s">
        <v>111</v>
      </c>
      <c r="C99" s="59" t="s">
        <v>70</v>
      </c>
    </row>
    <row r="100" spans="1:3" ht="15" x14ac:dyDescent="0.2">
      <c r="A100" s="63"/>
      <c r="B100" s="61" t="s">
        <v>29</v>
      </c>
      <c r="C100" s="81"/>
    </row>
    <row r="101" spans="1:3" ht="15" x14ac:dyDescent="0.2">
      <c r="A101" s="53">
        <v>49</v>
      </c>
      <c r="B101" s="59" t="s">
        <v>97</v>
      </c>
      <c r="C101" s="59" t="s">
        <v>70</v>
      </c>
    </row>
    <row r="102" spans="1:3" ht="15" x14ac:dyDescent="0.2">
      <c r="A102" s="63"/>
      <c r="B102" s="61" t="s">
        <v>112</v>
      </c>
      <c r="C102" s="81"/>
    </row>
    <row r="103" spans="1:3" ht="15" x14ac:dyDescent="0.2">
      <c r="A103" s="51">
        <v>50</v>
      </c>
      <c r="B103" s="59" t="s">
        <v>98</v>
      </c>
      <c r="C103" s="59" t="s">
        <v>70</v>
      </c>
    </row>
    <row r="104" spans="1:3" ht="15" x14ac:dyDescent="0.2">
      <c r="A104" s="63"/>
      <c r="B104" s="61" t="s">
        <v>112</v>
      </c>
      <c r="C104" s="81"/>
    </row>
    <row r="105" spans="1:3" ht="15" x14ac:dyDescent="0.2">
      <c r="A105" s="42"/>
    </row>
    <row r="106" spans="1:3" ht="15" x14ac:dyDescent="0.2">
      <c r="A106" s="42"/>
    </row>
    <row r="107" spans="1:3" ht="15" x14ac:dyDescent="0.2">
      <c r="A107" s="42"/>
    </row>
    <row r="108" spans="1:3" ht="15" x14ac:dyDescent="0.2">
      <c r="A108" s="42"/>
    </row>
    <row r="109" spans="1:3" ht="15" x14ac:dyDescent="0.2">
      <c r="A109" s="42"/>
    </row>
    <row r="110" spans="1:3" ht="15" x14ac:dyDescent="0.2">
      <c r="A110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Gala</vt:lpstr>
      <vt:lpstr>Girls</vt:lpstr>
      <vt:lpstr>Boys</vt:lpstr>
      <vt:lpstr>Lane1</vt:lpstr>
      <vt:lpstr>Lane2</vt:lpstr>
      <vt:lpstr>Lane3</vt:lpstr>
      <vt:lpstr>Lane4</vt:lpstr>
      <vt:lpstr>Lane5</vt:lpstr>
      <vt:lpstr>Lane6</vt:lpstr>
      <vt:lpstr>Gala!Print_Area</vt:lpstr>
      <vt:lpstr>Gala!Print_Titles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Mandy Blizard</cp:lastModifiedBy>
  <cp:lastPrinted>2019-04-28T11:25:30Z</cp:lastPrinted>
  <dcterms:created xsi:type="dcterms:W3CDTF">2011-06-20T21:15:34Z</dcterms:created>
  <dcterms:modified xsi:type="dcterms:W3CDTF">2024-06-07T15:39:36Z</dcterms:modified>
</cp:coreProperties>
</file>